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aftyvx1/Desktop/千野/その他/賃貸シミュレーション表.xlsx/"/>
    </mc:Choice>
  </mc:AlternateContent>
  <xr:revisionPtr revIDLastSave="0" documentId="13_ncr:1_{6D8F2992-0E56-564A-8620-9C826FBCEED5}" xr6:coauthVersionLast="47" xr6:coauthVersionMax="47" xr10:uidLastSave="{00000000-0000-0000-0000-000000000000}"/>
  <bookViews>
    <workbookView xWindow="-37340" yWindow="5520" windowWidth="25000" windowHeight="14320" xr2:uid="{00000000-000D-0000-FFFF-FFFF00000000}"/>
  </bookViews>
  <sheets>
    <sheet name="実質不動産収支計算表-1" sheetId="1" r:id="rId1"/>
  </sheets>
  <definedNames>
    <definedName name="_xlnm.Print_Area" localSheetId="0">'実質不動産収支計算表-1'!$C$2:$T$72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1" l="1"/>
  <c r="G78" i="1" s="1"/>
  <c r="J68" i="1"/>
  <c r="G68" i="1"/>
  <c r="D68" i="1"/>
  <c r="J62" i="1"/>
  <c r="G62" i="1"/>
  <c r="G77" i="1"/>
  <c r="G74" i="1" l="1"/>
  <c r="F37" i="1"/>
  <c r="I26" i="1"/>
  <c r="E26" i="1" l="1"/>
  <c r="R11" i="1"/>
  <c r="R12" i="1"/>
  <c r="S43" i="1" l="1"/>
  <c r="G76" i="1"/>
  <c r="I39" i="1" s="1"/>
  <c r="G75" i="1"/>
  <c r="Q44" i="1"/>
  <c r="S44" i="1" s="1"/>
  <c r="G51" i="1" s="1"/>
  <c r="I38" i="1"/>
  <c r="I37" i="1"/>
  <c r="F36" i="1"/>
  <c r="I36" i="1" s="1"/>
  <c r="F21" i="1"/>
  <c r="I21" i="1" s="1"/>
  <c r="I20" i="1"/>
  <c r="I19" i="1"/>
  <c r="J11" i="1"/>
  <c r="L68" i="1" l="1"/>
  <c r="Q67" i="1" s="1"/>
  <c r="D62" i="1"/>
  <c r="J42" i="1"/>
  <c r="L51" i="1" s="1"/>
  <c r="Q51" i="1" s="1"/>
  <c r="L55" i="1" s="1"/>
  <c r="Q55" i="1" s="1"/>
  <c r="L71" i="1" s="1"/>
  <c r="S46" i="1"/>
  <c r="J71" i="1"/>
  <c r="I46" i="1"/>
  <c r="G46" i="1"/>
  <c r="L62" i="1" l="1"/>
  <c r="Q61" i="1" s="1"/>
  <c r="Q70" i="1" l="1"/>
</calcChain>
</file>

<file path=xl/sharedStrings.xml><?xml version="1.0" encoding="utf-8"?>
<sst xmlns="http://schemas.openxmlformats.org/spreadsheetml/2006/main" count="92" uniqueCount="68">
  <si>
    <t>入力箇所</t>
  </si>
  <si>
    <t>自動反映箇所</t>
  </si>
  <si>
    <t>物件種類</t>
  </si>
  <si>
    <t>築年数</t>
  </si>
  <si>
    <t>「建物購入代金が分かる」と回答された方→</t>
  </si>
  <si>
    <t>「建物購入代金が分からない」と回答された方→</t>
  </si>
  <si>
    <t>月額</t>
  </si>
  <si>
    <t>年額</t>
  </si>
  <si>
    <t>年収</t>
  </si>
  <si>
    <t>←海外にお住まいのお客様は年収額に関わらず課税所得額は「０円」となります。</t>
  </si>
  <si>
    <t>住宅ローン</t>
  </si>
  <si>
    <t>←月々お支払いの住宅ローン全額を記入してください。</t>
  </si>
  <si>
    <t>住宅ローン利息部分</t>
  </si>
  <si>
    <t>住宅ローン利息抜き</t>
  </si>
  <si>
    <t>固定資産税(公租公課)</t>
  </si>
  <si>
    <t>貸出物件がマンションのお客様のみ</t>
  </si>
  <si>
    <t>管理費・修繕積立金</t>
  </si>
  <si>
    <t>年収額に応じて課税される所得金額</t>
  </si>
  <si>
    <t>↓</t>
  </si>
  <si>
    <t>賃貸収支計算表</t>
  </si>
  <si>
    <t>経費計算</t>
  </si>
  <si>
    <t>減価償却</t>
  </si>
  <si>
    <t>収入計算</t>
  </si>
  <si>
    <t>管理手数料</t>
  </si>
  <si>
    <t>AFTYの管理手数料は無料です！</t>
  </si>
  <si>
    <t>経費合計</t>
  </si>
  <si>
    <t>賃料収入</t>
  </si>
  <si>
    <t>(実経費)</t>
  </si>
  <si>
    <t>小計</t>
  </si>
  <si>
    <t>※減価償却を含まない実際にかかる経費のことです。</t>
  </si>
  <si>
    <t>不動産収入</t>
  </si>
  <si>
    <t>年間賃料</t>
  </si>
  <si>
    <t>-</t>
  </si>
  <si>
    <t>=</t>
  </si>
  <si>
    <t>課税率</t>
  </si>
  <si>
    <t>→</t>
  </si>
  <si>
    <t>実質不動産収入</t>
  </si>
  <si>
    <t>実経費</t>
  </si>
  <si>
    <t>税金</t>
  </si>
  <si>
    <t>国内オーナー様
実質収支額</t>
  </si>
  <si>
    <t>源泉徴収税</t>
  </si>
  <si>
    <t>建物減価償却区分-1</t>
  </si>
  <si>
    <t>T-22, T-47, F-22, F-47　(物件種類＋建物購入代金)</t>
  </si>
  <si>
    <t>不動産建物購入代金(計算用)</t>
  </si>
  <si>
    <t>不動産購入代金(計算用)</t>
  </si>
  <si>
    <t>年収(計算用）</t>
  </si>
  <si>
    <t>課税される所得金額</t>
  </si>
  <si>
    <t>源泉徴収税</t>
    <rPh sb="0" eb="4">
      <t xml:space="preserve">ゲンセンチョウシュウガク </t>
    </rPh>
    <rPh sb="4" eb="5">
      <t xml:space="preserve">ゼイ </t>
    </rPh>
    <phoneticPr fontId="7"/>
  </si>
  <si>
    <t>実際の税額</t>
    <rPh sb="0" eb="2">
      <t xml:space="preserve">ジッサイノ </t>
    </rPh>
    <rPh sb="3" eb="5">
      <t xml:space="preserve">ゼイガク </t>
    </rPh>
    <phoneticPr fontId="7"/>
  </si>
  <si>
    <t>海外オーナー様
実質収支額</t>
    <phoneticPr fontId="7"/>
  </si>
  <si>
    <r>
      <t>転居先</t>
    </r>
    <r>
      <rPr>
        <b/>
        <sz val="10"/>
        <color indexed="8"/>
        <rFont val="游ゴシック Regular"/>
        <charset val="128"/>
      </rPr>
      <t>（居住地）</t>
    </r>
  </si>
  <si>
    <r>
      <t>　建物購入代金</t>
    </r>
    <r>
      <rPr>
        <b/>
        <sz val="8"/>
        <color indexed="8"/>
        <rFont val="游ゴシック Regular"/>
        <charset val="128"/>
      </rPr>
      <t>(万円)</t>
    </r>
  </si>
  <si>
    <r>
      <t>物件賃料月額</t>
    </r>
    <r>
      <rPr>
        <b/>
        <sz val="10"/>
        <color indexed="8"/>
        <rFont val="游ゴシック Regular"/>
        <charset val="128"/>
      </rPr>
      <t>(円)</t>
    </r>
  </si>
  <si>
    <r>
      <t>　不動産購入代金</t>
    </r>
    <r>
      <rPr>
        <b/>
        <sz val="8"/>
        <color indexed="8"/>
        <rFont val="游ゴシック Regular"/>
        <charset val="128"/>
      </rPr>
      <t>(万円)</t>
    </r>
  </si>
  <si>
    <r>
      <t>←上記に記入いただいたローン額から</t>
    </r>
    <r>
      <rPr>
        <b/>
        <u/>
        <sz val="11"/>
        <color indexed="8"/>
        <rFont val="游ゴシック Regular"/>
        <charset val="128"/>
      </rPr>
      <t>利息分のみ</t>
    </r>
    <r>
      <rPr>
        <sz val="11"/>
        <color indexed="8"/>
        <rFont val="游ゴシック Regular"/>
        <charset val="128"/>
      </rPr>
      <t>を記入してください。</t>
    </r>
  </si>
  <si>
    <r>
      <rPr>
        <sz val="15"/>
        <color indexed="8"/>
        <rFont val="游ゴシック Regular"/>
        <charset val="128"/>
      </rPr>
      <t xml:space="preserve">課税額について
</t>
    </r>
    <r>
      <rPr>
        <sz val="11"/>
        <color indexed="8"/>
        <rFont val="游ゴシック Regular"/>
        <charset val="128"/>
      </rPr>
      <t>不動産収入を除いた年収に対して課税される金額です。※あくまで目安です。</t>
    </r>
  </si>
  <si>
    <r>
      <rPr>
        <sz val="15"/>
        <color indexed="17"/>
        <rFont val="游ゴシック Regular"/>
        <charset val="128"/>
      </rPr>
      <t xml:space="preserve">減価償却とは
</t>
    </r>
    <r>
      <rPr>
        <sz val="11"/>
        <color indexed="17"/>
        <rFont val="游ゴシック Regular"/>
        <charset val="128"/>
      </rPr>
      <t>固定資産の使用可能期間に応じて費用を分割し、少しずつ償却する手続きのことです。物件を取得した際に
全額まとめて計上するのではなく国税庁が定める法定耐用年数で分割し、複数年にわたって経費として
計上します。ただし、土地などの時間経過によって価値が変動しない資産に対しては、減価償却は行えません。</t>
    </r>
  </si>
  <si>
    <r>
      <t xml:space="preserve">管理費・修繕積立金
</t>
    </r>
    <r>
      <rPr>
        <b/>
        <sz val="8"/>
        <color indexed="8"/>
        <rFont val="游ゴシック Regular"/>
        <charset val="128"/>
      </rPr>
      <t>(マンションのみ)</t>
    </r>
  </si>
  <si>
    <r>
      <t>固定資産税</t>
    </r>
    <r>
      <rPr>
        <b/>
        <sz val="8"/>
        <color indexed="8"/>
        <rFont val="游ゴシック Regular"/>
        <charset val="128"/>
      </rPr>
      <t>(公祖公課)</t>
    </r>
  </si>
  <si>
    <r>
      <t xml:space="preserve">税金について
</t>
    </r>
    <r>
      <rPr>
        <sz val="11"/>
        <color indexed="8"/>
        <rFont val="游ゴシック Regular"/>
        <charset val="128"/>
      </rPr>
      <t>年収に課税される所得額に不動産収入を加えた額に課税される税率を
算出します。税率には10%の住民税を含みます。
※海外オーナー様は非居住者となるため、住民税はかかりません。</t>
    </r>
  </si>
  <si>
    <r>
      <t>税金</t>
    </r>
    <r>
      <rPr>
        <sz val="12"/>
        <color indexed="8"/>
        <rFont val="游ゴシック Regular"/>
        <charset val="128"/>
      </rPr>
      <t>(年額)</t>
    </r>
  </si>
  <si>
    <r>
      <rPr>
        <sz val="15"/>
        <color rgb="FF000000"/>
        <rFont val="游ゴシック Regular"/>
        <charset val="128"/>
      </rPr>
      <t>海外居住者の源泉徴収税に関して</t>
    </r>
    <r>
      <rPr>
        <sz val="10"/>
        <color indexed="8"/>
        <rFont val="游ゴシック Regular"/>
        <charset val="128"/>
      </rPr>
      <t xml:space="preserve">
</t>
    </r>
    <r>
      <rPr>
        <sz val="11"/>
        <color rgb="FF000000"/>
        <rFont val="游ゴシック Regular"/>
        <charset val="128"/>
      </rPr>
      <t>海外に居住のオーナー様には賃料の</t>
    </r>
    <r>
      <rPr>
        <sz val="11"/>
        <color indexed="8"/>
        <rFont val="游ゴシック Regular"/>
        <charset val="128"/>
      </rPr>
      <t>20.42%</t>
    </r>
    <r>
      <rPr>
        <sz val="11"/>
        <color rgb="FF000000"/>
        <rFont val="游ゴシック Regular"/>
        <charset val="128"/>
      </rPr>
      <t>を源泉徴収税として税務署に納付する必要があります。ただ、不動産収入の税金と源泉徴収税が重ねて課税されているため、確定申告によって超課税分</t>
    </r>
    <r>
      <rPr>
        <sz val="11"/>
        <color indexed="8"/>
        <rFont val="游ゴシック Regular"/>
        <charset val="128"/>
      </rPr>
      <t>(</t>
    </r>
    <r>
      <rPr>
        <sz val="11"/>
        <color rgb="FF000000"/>
        <rFont val="游ゴシック Regular"/>
        <charset val="128"/>
      </rPr>
      <t>過納金</t>
    </r>
    <r>
      <rPr>
        <sz val="11"/>
        <color indexed="8"/>
        <rFont val="游ゴシック Regular"/>
        <charset val="128"/>
      </rPr>
      <t>)</t>
    </r>
    <r>
      <rPr>
        <sz val="11"/>
        <color rgb="FF000000"/>
        <rFont val="游ゴシック Regular"/>
        <charset val="128"/>
      </rPr>
      <t>が払い戻しされます。</t>
    </r>
    <phoneticPr fontId="7"/>
  </si>
  <si>
    <t>確定申告によりオーナー様に還元される過払い金額</t>
    <rPh sb="0" eb="4">
      <t xml:space="preserve">カクテイシンコクニヨリ </t>
    </rPh>
    <rPh sb="13" eb="15">
      <t xml:space="preserve">カンゲンサレル </t>
    </rPh>
    <rPh sb="18" eb="20">
      <t xml:space="preserve">カバライキンガク </t>
    </rPh>
    <phoneticPr fontId="7"/>
  </si>
  <si>
    <r>
      <t>↑</t>
    </r>
    <r>
      <rPr>
        <sz val="10"/>
        <color rgb="FF000000"/>
        <rFont val="游ゴシック Medium"/>
        <family val="3"/>
        <charset val="128"/>
      </rPr>
      <t>鉄筋または鉄骨</t>
    </r>
    <r>
      <rPr>
        <sz val="10"/>
        <color indexed="8"/>
        <rFont val="游ゴシック Medium"/>
        <family val="3"/>
        <charset val="128"/>
      </rPr>
      <t xml:space="preserve"> </t>
    </r>
    <r>
      <rPr>
        <sz val="8"/>
        <color indexed="8"/>
        <rFont val="游ゴシック Medium"/>
        <family val="3"/>
        <charset val="128"/>
      </rPr>
      <t>(</t>
    </r>
    <r>
      <rPr>
        <sz val="8"/>
        <color rgb="FF000000"/>
        <rFont val="游ゴシック Medium"/>
        <family val="3"/>
        <charset val="128"/>
      </rPr>
      <t>マンション</t>
    </r>
    <r>
      <rPr>
        <sz val="8"/>
        <color indexed="8"/>
        <rFont val="游ゴシック Medium"/>
        <family val="3"/>
        <charset val="128"/>
      </rPr>
      <t>)</t>
    </r>
    <r>
      <rPr>
        <sz val="10"/>
        <color rgb="FF000000"/>
        <rFont val="游ゴシック Medium"/>
        <family val="3"/>
        <charset val="128"/>
      </rPr>
      <t>、木造</t>
    </r>
    <r>
      <rPr>
        <sz val="10"/>
        <color indexed="8"/>
        <rFont val="游ゴシック Medium"/>
        <family val="3"/>
        <charset val="128"/>
      </rPr>
      <t xml:space="preserve"> </t>
    </r>
    <r>
      <rPr>
        <sz val="8"/>
        <color indexed="8"/>
        <rFont val="游ゴシック Medium"/>
        <family val="3"/>
        <charset val="128"/>
      </rPr>
      <t>(</t>
    </r>
    <r>
      <rPr>
        <sz val="8"/>
        <color rgb="FF000000"/>
        <rFont val="游ゴシック Medium"/>
        <family val="3"/>
        <charset val="128"/>
      </rPr>
      <t>戸建て</t>
    </r>
    <r>
      <rPr>
        <sz val="8"/>
        <color indexed="8"/>
        <rFont val="游ゴシック Medium"/>
        <family val="3"/>
        <charset val="128"/>
      </rPr>
      <t>)</t>
    </r>
    <r>
      <rPr>
        <sz val="10"/>
        <color rgb="FF000000"/>
        <rFont val="游ゴシック Medium"/>
        <family val="3"/>
        <charset val="128"/>
      </rPr>
      <t>として区別しています。</t>
    </r>
    <phoneticPr fontId="7"/>
  </si>
  <si>
    <r>
      <t>年収について</t>
    </r>
    <r>
      <rPr>
        <sz val="11"/>
        <color indexed="8"/>
        <rFont val="游ゴシック Regular"/>
        <charset val="128"/>
      </rPr>
      <t xml:space="preserve">
海外に居住の場合は年収が課税対象でないため、
「0円」と表示されます</t>
    </r>
    <phoneticPr fontId="7"/>
  </si>
  <si>
    <t>払い戻し金額</t>
    <rPh sb="0" eb="1">
      <t>ハラ</t>
    </rPh>
    <rPh sb="2" eb="3">
      <t>モド</t>
    </rPh>
    <rPh sb="4" eb="6">
      <t>キンガク</t>
    </rPh>
    <phoneticPr fontId="7"/>
  </si>
  <si>
    <r>
      <t xml:space="preserve">オーナー様入力項目 </t>
    </r>
    <r>
      <rPr>
        <b/>
        <sz val="14"/>
        <color rgb="FF000000"/>
        <rFont val="游ゴシック Regular"/>
        <charset val="128"/>
      </rPr>
      <t>※未入力項目がある場合は計算結果に「未反映」と表示されることがあります。</t>
    </r>
    <rPh sb="11" eb="16">
      <t xml:space="preserve">ミニュウリョクコウモク </t>
    </rPh>
    <rPh sb="22" eb="26">
      <t xml:space="preserve">ケイサンケッカニ </t>
    </rPh>
    <rPh sb="28" eb="31">
      <t xml:space="preserve">ミハンエイ </t>
    </rPh>
    <phoneticPr fontId="7"/>
  </si>
  <si>
    <r>
      <rPr>
        <b/>
        <sz val="15"/>
        <color rgb="FF000000"/>
        <rFont val="游ゴシック Light"/>
        <family val="3"/>
        <charset val="128"/>
      </rPr>
      <t>建物購入代金について　</t>
    </r>
    <r>
      <rPr>
        <sz val="10"/>
        <color rgb="FF000000"/>
        <rFont val="游ゴシック Regular"/>
        <charset val="128"/>
      </rPr>
      <t>売買契約書に記載されている</t>
    </r>
    <r>
      <rPr>
        <sz val="10"/>
        <color rgb="FFFF0000"/>
        <rFont val="游ゴシック Regular"/>
        <charset val="128"/>
      </rPr>
      <t>土地代を含まない建物のみの金額</t>
    </r>
    <r>
      <rPr>
        <sz val="10"/>
        <color rgb="FF000000"/>
        <rFont val="游ゴシック Regular"/>
        <charset val="128"/>
      </rPr>
      <t>のことです。
建物のみの金額がわからない場合は「建物購入代金がわからない」を選択し、不動産の購入合計額を記入してください。</t>
    </r>
    <rPh sb="11" eb="13">
      <t xml:space="preserve">バイバイ </t>
    </rPh>
    <rPh sb="45" eb="47">
      <t xml:space="preserve">タテモノノミノキンガクガワカラナイバアイハ </t>
    </rPh>
    <rPh sb="61" eb="67">
      <t xml:space="preserve">タテモノコウニュウダイキンガワカラナイ </t>
    </rPh>
    <rPh sb="79" eb="82">
      <t xml:space="preserve">フドウサンノコウニュウゴウケイガクヲキニュウシテクダサイ。 </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</si>
</sst>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411]#,##0"/>
    <numFmt numFmtId="178" formatCode="#,###&quot;万円&quot;"/>
    <numFmt numFmtId="179" formatCode="&quot;¥&quot;#,##0_);[Red]\(&quot;¥&quot;#,##0\)"/>
  </numFmts>
  <fonts count="43">
    <font>
      <sz val="10"/>
      <color indexed="8"/>
      <name val="Helvetica Neue"/>
    </font>
    <font>
      <sz val="10"/>
      <color indexed="8"/>
      <name val="Noto Sans"/>
      <family val="2"/>
    </font>
    <font>
      <sz val="12"/>
      <color indexed="8"/>
      <name val="Noto Sans"/>
      <family val="2"/>
    </font>
    <font>
      <b/>
      <sz val="10"/>
      <color indexed="8"/>
      <name val="Noto Sans"/>
      <family val="2"/>
    </font>
    <font>
      <sz val="15"/>
      <color indexed="8"/>
      <name val="Noto Sans"/>
      <family val="2"/>
    </font>
    <font>
      <sz val="11"/>
      <color indexed="8"/>
      <name val="Noto Sans"/>
      <family val="2"/>
    </font>
    <font>
      <sz val="10"/>
      <color indexed="8"/>
      <name val="ヒラギノ角ゴシック W6"/>
      <family val="2"/>
      <charset val="128"/>
    </font>
    <font>
      <sz val="6"/>
      <name val="A-OTF Ryumin Pr6N L-KL"/>
      <family val="3"/>
      <charset val="128"/>
    </font>
    <font>
      <sz val="10"/>
      <color indexed="8"/>
      <name val="游ゴシック Regular"/>
      <charset val="128"/>
    </font>
    <font>
      <b/>
      <sz val="10"/>
      <color indexed="8"/>
      <name val="游ゴシック Regular"/>
      <charset val="128"/>
    </font>
    <font>
      <b/>
      <sz val="8"/>
      <color indexed="8"/>
      <name val="游ゴシック Regular"/>
      <charset val="128"/>
    </font>
    <font>
      <b/>
      <sz val="24"/>
      <color rgb="FF000000"/>
      <name val="游ゴシック Regular"/>
      <charset val="128"/>
    </font>
    <font>
      <sz val="12"/>
      <color indexed="8"/>
      <name val="游ゴシック Regular"/>
      <charset val="128"/>
    </font>
    <font>
      <b/>
      <sz val="12"/>
      <color indexed="8"/>
      <name val="游ゴシック Regular"/>
      <charset val="128"/>
    </font>
    <font>
      <sz val="12"/>
      <color rgb="FF000000"/>
      <name val="游ゴシック Regular"/>
      <charset val="128"/>
    </font>
    <font>
      <sz val="15"/>
      <color rgb="FF000000"/>
      <name val="游ゴシック Regular"/>
      <charset val="128"/>
    </font>
    <font>
      <sz val="11"/>
      <color rgb="FF000000"/>
      <name val="游ゴシック Regular"/>
      <charset val="128"/>
    </font>
    <font>
      <sz val="15"/>
      <color indexed="8"/>
      <name val="游ゴシック Regular"/>
      <charset val="128"/>
    </font>
    <font>
      <sz val="11"/>
      <color indexed="8"/>
      <name val="游ゴシック Regular"/>
      <charset val="128"/>
    </font>
    <font>
      <b/>
      <sz val="11"/>
      <color indexed="16"/>
      <name val="游ゴシック Regular"/>
      <charset val="128"/>
    </font>
    <font>
      <b/>
      <u/>
      <sz val="11"/>
      <color indexed="8"/>
      <name val="游ゴシック Regular"/>
      <charset val="128"/>
    </font>
    <font>
      <b/>
      <sz val="15"/>
      <color indexed="8"/>
      <name val="游ゴシック Regular"/>
      <charset val="128"/>
    </font>
    <font>
      <sz val="40"/>
      <color indexed="8"/>
      <name val="游ゴシック Regular"/>
      <charset val="128"/>
    </font>
    <font>
      <b/>
      <sz val="24"/>
      <color indexed="8"/>
      <name val="游ゴシック Regular"/>
      <charset val="128"/>
    </font>
    <font>
      <sz val="12"/>
      <color indexed="17"/>
      <name val="游ゴシック Regular"/>
      <charset val="128"/>
    </font>
    <font>
      <sz val="15"/>
      <color indexed="17"/>
      <name val="游ゴシック Regular"/>
      <charset val="128"/>
    </font>
    <font>
      <sz val="11"/>
      <color indexed="17"/>
      <name val="游ゴシック Regular"/>
      <charset val="128"/>
    </font>
    <font>
      <b/>
      <sz val="14"/>
      <color indexed="8"/>
      <name val="游ゴシック Regular"/>
      <charset val="128"/>
    </font>
    <font>
      <b/>
      <sz val="20"/>
      <color indexed="8"/>
      <name val="游ゴシック Regular"/>
      <charset val="128"/>
    </font>
    <font>
      <sz val="20"/>
      <color indexed="8"/>
      <name val="游ゴシック Regular"/>
      <charset val="128"/>
    </font>
    <font>
      <sz val="16"/>
      <color indexed="8"/>
      <name val="游ゴシック Regular"/>
      <charset val="128"/>
    </font>
    <font>
      <b/>
      <sz val="16"/>
      <color indexed="8"/>
      <name val="游ゴシック Regular"/>
      <charset val="128"/>
    </font>
    <font>
      <b/>
      <sz val="27"/>
      <color indexed="8"/>
      <name val="游ゴシック Regular"/>
      <charset val="128"/>
    </font>
    <font>
      <sz val="10"/>
      <color indexed="8"/>
      <name val="游ゴシック Medium"/>
      <family val="3"/>
      <charset val="128"/>
    </font>
    <font>
      <sz val="10"/>
      <color rgb="FF000000"/>
      <name val="游ゴシック Medium"/>
      <family val="3"/>
      <charset val="128"/>
    </font>
    <font>
      <sz val="8"/>
      <color indexed="8"/>
      <name val="游ゴシック Medium"/>
      <family val="3"/>
      <charset val="128"/>
    </font>
    <font>
      <sz val="8"/>
      <color rgb="FF000000"/>
      <name val="游ゴシック Medium"/>
      <family val="3"/>
      <charset val="128"/>
    </font>
    <font>
      <b/>
      <sz val="15"/>
      <color rgb="FF000000"/>
      <name val="游ゴシック Light"/>
      <family val="3"/>
      <charset val="128"/>
    </font>
    <font>
      <sz val="10"/>
      <color indexed="8"/>
      <name val="游ゴシック Regular"/>
      <family val="3"/>
      <charset val="128"/>
    </font>
    <font>
      <b/>
      <sz val="12"/>
      <color rgb="FFFF0000"/>
      <name val="游ゴシック Regular"/>
      <charset val="128"/>
    </font>
    <font>
      <b/>
      <sz val="14"/>
      <color rgb="FF000000"/>
      <name val="游ゴシック Regular"/>
      <charset val="128"/>
    </font>
    <font>
      <sz val="10"/>
      <color rgb="FF000000"/>
      <name val="游ゴシック Regular"/>
      <charset val="128"/>
    </font>
    <font>
      <sz val="10"/>
      <color rgb="FFFF0000"/>
      <name val="游ゴシック Regular"/>
      <charset val="128"/>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8"/>
        <bgColor auto="1"/>
      </patternFill>
    </fill>
  </fills>
  <borders count="140">
    <border>
      <left/>
      <right/>
      <top/>
      <bottom/>
      <diagonal/>
    </border>
    <border>
      <left style="thin">
        <color indexed="10"/>
      </left>
      <right/>
      <top style="thin">
        <color indexed="10"/>
      </top>
      <bottom/>
      <diagonal/>
    </border>
    <border>
      <left/>
      <right/>
      <top style="thin">
        <color indexed="11"/>
      </top>
      <bottom/>
      <diagonal/>
    </border>
    <border>
      <left/>
      <right/>
      <top style="thin">
        <color indexed="11"/>
      </top>
      <bottom style="thick">
        <color indexed="8"/>
      </bottom>
      <diagonal/>
    </border>
    <border>
      <left/>
      <right style="thin">
        <color indexed="11"/>
      </right>
      <top style="thin">
        <color indexed="11"/>
      </top>
      <bottom/>
      <diagonal/>
    </border>
    <border>
      <left style="thin">
        <color indexed="10"/>
      </left>
      <right/>
      <top/>
      <bottom/>
      <diagonal/>
    </border>
    <border>
      <left/>
      <right style="thick">
        <color indexed="8"/>
      </right>
      <top/>
      <bottom/>
      <diagonal/>
    </border>
    <border>
      <left style="thick">
        <color indexed="8"/>
      </left>
      <right/>
      <top style="thick">
        <color indexed="8"/>
      </top>
      <bottom/>
      <diagonal/>
    </border>
    <border>
      <left/>
      <right/>
      <top style="thick">
        <color indexed="8"/>
      </top>
      <bottom style="thin">
        <color indexed="11"/>
      </bottom>
      <diagonal/>
    </border>
    <border>
      <left/>
      <right/>
      <top style="thick">
        <color indexed="8"/>
      </top>
      <bottom/>
      <diagonal/>
    </border>
    <border>
      <left/>
      <right style="thick">
        <color indexed="8"/>
      </right>
      <top style="thick">
        <color indexed="8"/>
      </top>
      <bottom/>
      <diagonal/>
    </border>
    <border>
      <left style="thick">
        <color indexed="8"/>
      </left>
      <right style="thin">
        <color indexed="11"/>
      </right>
      <top/>
      <bottom/>
      <diagonal/>
    </border>
    <border>
      <left style="thin">
        <color indexed="11"/>
      </left>
      <right style="thin">
        <color indexed="11"/>
      </right>
      <top style="thin">
        <color indexed="11"/>
      </top>
      <bottom style="thin">
        <color indexed="11"/>
      </bottom>
      <diagonal/>
    </border>
    <border>
      <left style="thin">
        <color indexed="11"/>
      </left>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style="thick">
        <color indexed="8"/>
      </left>
      <right/>
      <top/>
      <bottom/>
      <diagonal/>
    </border>
    <border>
      <left/>
      <right/>
      <top style="thin">
        <color indexed="11"/>
      </top>
      <bottom style="thin">
        <color indexed="11"/>
      </bottom>
      <diagonal/>
    </border>
    <border>
      <left/>
      <right/>
      <top/>
      <bottom/>
      <diagonal/>
    </border>
    <border>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diagonal/>
    </border>
    <border>
      <left style="thin">
        <color indexed="11"/>
      </left>
      <right style="thin">
        <color indexed="11"/>
      </right>
      <top/>
      <bottom/>
      <diagonal/>
    </border>
    <border>
      <left/>
      <right style="thin">
        <color indexed="11"/>
      </right>
      <top/>
      <bottom/>
      <diagonal/>
    </border>
    <border>
      <left style="thin">
        <color indexed="11"/>
      </left>
      <right style="thick">
        <color indexed="8"/>
      </right>
      <top/>
      <bottom/>
      <diagonal/>
    </border>
    <border>
      <left/>
      <right/>
      <top/>
      <bottom style="thick">
        <color indexed="8"/>
      </bottom>
      <diagonal/>
    </border>
    <border>
      <left/>
      <right/>
      <top style="thick">
        <color indexed="8"/>
      </top>
      <bottom style="thin">
        <color indexed="14"/>
      </bottom>
      <diagonal/>
    </border>
    <border>
      <left style="thin">
        <color indexed="14"/>
      </left>
      <right style="thin">
        <color indexed="8"/>
      </right>
      <top style="thin">
        <color indexed="14"/>
      </top>
      <bottom style="thin">
        <color indexed="14"/>
      </bottom>
      <diagonal/>
    </border>
    <border>
      <left style="thin">
        <color indexed="8"/>
      </left>
      <right style="thin">
        <color indexed="14"/>
      </right>
      <top style="thin">
        <color indexed="14"/>
      </top>
      <bottom style="thin">
        <color indexed="14"/>
      </bottom>
      <diagonal/>
    </border>
    <border>
      <left style="thin">
        <color indexed="14"/>
      </left>
      <right/>
      <top/>
      <bottom/>
      <diagonal/>
    </border>
    <border>
      <left/>
      <right/>
      <top style="thin">
        <color indexed="14"/>
      </top>
      <bottom/>
      <diagonal/>
    </border>
    <border>
      <left/>
      <right/>
      <top style="thin">
        <color indexed="14"/>
      </top>
      <bottom style="thin">
        <color indexed="11"/>
      </bottom>
      <diagonal/>
    </border>
    <border>
      <left/>
      <right/>
      <top/>
      <bottom style="thick">
        <color indexed="16"/>
      </bottom>
      <diagonal/>
    </border>
    <border>
      <left style="thin">
        <color indexed="11"/>
      </left>
      <right style="thick">
        <color indexed="16"/>
      </right>
      <top/>
      <bottom/>
      <diagonal/>
    </border>
    <border>
      <left style="thick">
        <color indexed="16"/>
      </left>
      <right/>
      <top style="thick">
        <color indexed="16"/>
      </top>
      <bottom style="thick">
        <color indexed="16"/>
      </bottom>
      <diagonal/>
    </border>
    <border>
      <left/>
      <right/>
      <top style="thick">
        <color indexed="16"/>
      </top>
      <bottom style="thick">
        <color indexed="16"/>
      </bottom>
      <diagonal/>
    </border>
    <border>
      <left/>
      <right style="thick">
        <color indexed="16"/>
      </right>
      <top style="thick">
        <color indexed="16"/>
      </top>
      <bottom style="thick">
        <color indexed="16"/>
      </bottom>
      <diagonal/>
    </border>
    <border>
      <left style="thick">
        <color indexed="16"/>
      </left>
      <right style="thick">
        <color indexed="16"/>
      </right>
      <top style="thick">
        <color indexed="16"/>
      </top>
      <bottom style="thick">
        <color indexed="16"/>
      </bottom>
      <diagonal/>
    </border>
    <border>
      <left style="thick">
        <color indexed="16"/>
      </left>
      <right style="thick">
        <color indexed="8"/>
      </right>
      <top/>
      <bottom/>
      <diagonal/>
    </border>
    <border>
      <left/>
      <right/>
      <top/>
      <bottom style="thin">
        <color indexed="11"/>
      </bottom>
      <diagonal/>
    </border>
    <border>
      <left/>
      <right/>
      <top style="thick">
        <color indexed="16"/>
      </top>
      <bottom/>
      <diagonal/>
    </border>
    <border>
      <left/>
      <right/>
      <top/>
      <bottom style="thin">
        <color indexed="8"/>
      </bottom>
      <diagonal/>
    </border>
    <border>
      <left style="thick">
        <color indexed="8"/>
      </left>
      <right/>
      <top/>
      <bottom style="thick">
        <color indexed="8"/>
      </bottom>
      <diagonal/>
    </border>
    <border>
      <left/>
      <right style="thin">
        <color indexed="11"/>
      </right>
      <top style="thin">
        <color indexed="11"/>
      </top>
      <bottom style="thick">
        <color indexed="8"/>
      </bottom>
      <diagonal/>
    </border>
    <border>
      <left style="thin">
        <color indexed="11"/>
      </left>
      <right/>
      <top style="thin">
        <color indexed="11"/>
      </top>
      <bottom style="thick">
        <color indexed="8"/>
      </bottom>
      <diagonal/>
    </border>
    <border>
      <left/>
      <right/>
      <top style="thin">
        <color indexed="8"/>
      </top>
      <bottom style="thick">
        <color indexed="8"/>
      </bottom>
      <diagonal/>
    </border>
    <border>
      <left/>
      <right style="thick">
        <color indexed="8"/>
      </right>
      <top/>
      <bottom style="thick">
        <color indexed="8"/>
      </bottom>
      <diagonal/>
    </border>
    <border>
      <left/>
      <right/>
      <top style="thick">
        <color indexed="8"/>
      </top>
      <bottom style="thick">
        <color indexed="8"/>
      </bottom>
      <diagonal/>
    </border>
    <border>
      <left/>
      <right style="thin">
        <color indexed="11"/>
      </right>
      <top style="thick">
        <color indexed="8"/>
      </top>
      <bottom style="thick">
        <color indexed="8"/>
      </bottom>
      <diagonal/>
    </border>
    <border>
      <left style="thin">
        <color indexed="11"/>
      </left>
      <right/>
      <top style="thick">
        <color indexed="8"/>
      </top>
      <bottom style="thick">
        <color indexed="8"/>
      </bottom>
      <diagonal/>
    </border>
    <border>
      <left style="thick">
        <color indexed="8"/>
      </left>
      <right style="thick">
        <color indexed="8"/>
      </right>
      <top style="thick">
        <color indexed="8"/>
      </top>
      <bottom style="thin">
        <color indexed="11"/>
      </bottom>
      <diagonal/>
    </border>
    <border>
      <left style="thick">
        <color indexed="8"/>
      </left>
      <right style="thin">
        <color indexed="11"/>
      </right>
      <top style="thick">
        <color indexed="8"/>
      </top>
      <bottom style="thin">
        <color indexed="11"/>
      </bottom>
      <diagonal/>
    </border>
    <border>
      <left style="thin">
        <color indexed="11"/>
      </left>
      <right style="thick">
        <color indexed="8"/>
      </right>
      <top style="thick">
        <color indexed="8"/>
      </top>
      <bottom style="thin">
        <color indexed="11"/>
      </bottom>
      <diagonal/>
    </border>
    <border>
      <left style="thick">
        <color indexed="8"/>
      </left>
      <right style="thick">
        <color indexed="8"/>
      </right>
      <top/>
      <bottom style="thin">
        <color indexed="11"/>
      </bottom>
      <diagonal/>
    </border>
    <border>
      <left style="thick">
        <color indexed="8"/>
      </left>
      <right style="thick">
        <color indexed="8"/>
      </right>
      <top/>
      <bottom/>
      <diagonal/>
    </border>
    <border>
      <left style="thick">
        <color indexed="8"/>
      </left>
      <right style="thick">
        <color indexed="8"/>
      </right>
      <top style="thin">
        <color indexed="11"/>
      </top>
      <bottom style="thick">
        <color indexed="8"/>
      </bottom>
      <diagonal/>
    </border>
    <border>
      <left style="thick">
        <color indexed="8"/>
      </left>
      <right style="thin">
        <color indexed="11"/>
      </right>
      <top style="thin">
        <color indexed="11"/>
      </top>
      <bottom style="thick">
        <color indexed="8"/>
      </bottom>
      <diagonal/>
    </border>
    <border>
      <left style="thin">
        <color indexed="11"/>
      </left>
      <right style="thick">
        <color indexed="8"/>
      </right>
      <top style="thin">
        <color indexed="11"/>
      </top>
      <bottom style="thick">
        <color indexed="8"/>
      </bottom>
      <diagonal/>
    </border>
    <border>
      <left style="thick">
        <color indexed="8"/>
      </left>
      <right style="thick">
        <color indexed="8"/>
      </right>
      <top style="thin">
        <color indexed="11"/>
      </top>
      <bottom/>
      <diagonal/>
    </border>
    <border>
      <left/>
      <right style="thin">
        <color indexed="11"/>
      </right>
      <top/>
      <bottom style="thick">
        <color indexed="8"/>
      </bottom>
      <diagonal/>
    </border>
    <border>
      <left style="thin">
        <color indexed="11"/>
      </left>
      <right/>
      <top/>
      <bottom style="thick">
        <color indexed="8"/>
      </bottom>
      <diagonal/>
    </border>
    <border>
      <left style="thick">
        <color indexed="8"/>
      </left>
      <right/>
      <top style="thick">
        <color indexed="8"/>
      </top>
      <bottom style="thin">
        <color indexed="11"/>
      </bottom>
      <diagonal/>
    </border>
    <border>
      <left style="thick">
        <color indexed="8"/>
      </left>
      <right/>
      <top style="thin">
        <color indexed="11"/>
      </top>
      <bottom style="thick">
        <color indexed="8"/>
      </bottom>
      <diagonal/>
    </border>
    <border>
      <left style="thick">
        <color indexed="8"/>
      </left>
      <right style="thin">
        <color indexed="10"/>
      </right>
      <top/>
      <bottom/>
      <diagonal/>
    </border>
    <border>
      <left style="thick">
        <color indexed="8"/>
      </left>
      <right/>
      <top style="thick">
        <color indexed="8"/>
      </top>
      <bottom style="thin">
        <color indexed="19"/>
      </bottom>
      <diagonal/>
    </border>
    <border>
      <left/>
      <right/>
      <top style="thick">
        <color indexed="8"/>
      </top>
      <bottom/>
      <diagonal/>
    </border>
    <border>
      <left/>
      <right/>
      <top style="thick">
        <color indexed="8"/>
      </top>
      <bottom style="thin">
        <color indexed="19"/>
      </bottom>
      <diagonal/>
    </border>
    <border>
      <left/>
      <right style="thick">
        <color indexed="8"/>
      </right>
      <top style="thick">
        <color indexed="8"/>
      </top>
      <bottom style="thin">
        <color indexed="19"/>
      </bottom>
      <diagonal/>
    </border>
    <border>
      <left style="thick">
        <color indexed="8"/>
      </left>
      <right/>
      <top style="thin">
        <color indexed="19"/>
      </top>
      <bottom style="thick">
        <color indexed="8"/>
      </bottom>
      <diagonal/>
    </border>
    <border>
      <left/>
      <right/>
      <top/>
      <bottom style="thick">
        <color indexed="8"/>
      </bottom>
      <diagonal/>
    </border>
    <border>
      <left/>
      <right/>
      <top style="thin">
        <color indexed="19"/>
      </top>
      <bottom style="thick">
        <color indexed="8"/>
      </bottom>
      <diagonal/>
    </border>
    <border>
      <left/>
      <right style="thick">
        <color indexed="8"/>
      </right>
      <top style="thin">
        <color indexed="19"/>
      </top>
      <bottom style="thick">
        <color indexed="8"/>
      </bottom>
      <diagonal/>
    </border>
    <border>
      <left style="thin">
        <color indexed="10"/>
      </left>
      <right/>
      <top/>
      <bottom/>
      <diagonal/>
    </border>
    <border>
      <left/>
      <right style="thick">
        <color indexed="8"/>
      </right>
      <top/>
      <bottom/>
      <diagonal/>
    </border>
    <border>
      <left style="thick">
        <color indexed="8"/>
      </left>
      <right/>
      <top/>
      <bottom/>
      <diagonal/>
    </border>
    <border>
      <left/>
      <right/>
      <top/>
      <bottom/>
      <diagonal/>
    </border>
    <border>
      <left style="thick">
        <color indexed="8"/>
      </left>
      <right style="thin">
        <color indexed="10"/>
      </right>
      <top/>
      <bottom/>
      <diagonal/>
    </border>
    <border>
      <left style="thin">
        <color indexed="10"/>
      </left>
      <right/>
      <top/>
      <bottom/>
      <diagonal/>
    </border>
    <border>
      <left/>
      <right style="thick">
        <color indexed="8"/>
      </right>
      <top/>
      <bottom/>
      <diagonal/>
    </border>
    <border>
      <left style="thick">
        <color indexed="8"/>
      </left>
      <right style="thick">
        <color indexed="8"/>
      </right>
      <top/>
      <bottom/>
      <diagonal/>
    </border>
    <border>
      <left style="thick">
        <color indexed="8"/>
      </left>
      <right style="thick">
        <color indexed="8"/>
      </right>
      <top style="thick">
        <color indexed="8"/>
      </top>
      <bottom style="thin">
        <color indexed="19"/>
      </bottom>
      <diagonal/>
    </border>
    <border>
      <left style="thick">
        <color indexed="8"/>
      </left>
      <right style="thick">
        <color indexed="8"/>
      </right>
      <top/>
      <bottom style="thin">
        <color indexed="11"/>
      </bottom>
      <diagonal/>
    </border>
    <border>
      <left style="thick">
        <color indexed="8"/>
      </left>
      <right style="thin">
        <color indexed="10"/>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ck">
        <color indexed="8"/>
      </left>
      <right/>
      <top/>
      <bottom style="thin">
        <color indexed="11"/>
      </bottom>
      <diagonal/>
    </border>
    <border>
      <left/>
      <right style="thick">
        <color indexed="8"/>
      </right>
      <top/>
      <bottom style="thin">
        <color indexed="11"/>
      </bottom>
      <diagonal/>
    </border>
    <border>
      <left style="thick">
        <color indexed="8"/>
      </left>
      <right/>
      <top style="thin">
        <color indexed="11"/>
      </top>
      <bottom/>
      <diagonal/>
    </border>
    <border>
      <left style="thick">
        <color indexed="8"/>
      </left>
      <right/>
      <top style="thick">
        <color theme="1"/>
      </top>
      <bottom style="thin">
        <color indexed="11"/>
      </bottom>
      <diagonal/>
    </border>
    <border>
      <left/>
      <right style="thick">
        <color indexed="8"/>
      </right>
      <top style="thick">
        <color theme="1"/>
      </top>
      <bottom style="thin">
        <color indexed="11"/>
      </bottom>
      <diagonal/>
    </border>
    <border>
      <left style="thick">
        <color indexed="8"/>
      </left>
      <right/>
      <top style="thin">
        <color indexed="11"/>
      </top>
      <bottom style="thick">
        <color theme="1"/>
      </bottom>
      <diagonal/>
    </border>
    <border>
      <left/>
      <right style="thick">
        <color indexed="8"/>
      </right>
      <top style="thin">
        <color indexed="11"/>
      </top>
      <bottom style="thick">
        <color theme="1"/>
      </bottom>
      <diagonal/>
    </border>
    <border>
      <left/>
      <right/>
      <top style="thick">
        <color theme="1"/>
      </top>
      <bottom style="thick">
        <color indexed="8"/>
      </bottom>
      <diagonal/>
    </border>
    <border>
      <left style="thick">
        <color indexed="8"/>
      </left>
      <right/>
      <top style="thick">
        <color theme="1"/>
      </top>
      <bottom style="thin">
        <color theme="3"/>
      </bottom>
      <diagonal/>
    </border>
    <border>
      <left/>
      <right style="thick">
        <color indexed="8"/>
      </right>
      <top style="thick">
        <color theme="1"/>
      </top>
      <bottom style="thin">
        <color theme="3"/>
      </bottom>
      <diagonal/>
    </border>
    <border>
      <left/>
      <right/>
      <top style="thick">
        <color theme="1"/>
      </top>
      <bottom style="thin">
        <color theme="3"/>
      </bottom>
      <diagonal/>
    </border>
    <border>
      <left style="thick">
        <color theme="1"/>
      </left>
      <right/>
      <top style="thick">
        <color theme="1"/>
      </top>
      <bottom style="thin">
        <color theme="3"/>
      </bottom>
      <diagonal/>
    </border>
    <border>
      <left/>
      <right style="thick">
        <color theme="1"/>
      </right>
      <top style="thick">
        <color theme="1"/>
      </top>
      <bottom style="thin">
        <color theme="3"/>
      </bottom>
      <diagonal/>
    </border>
    <border>
      <left style="thick">
        <color theme="1"/>
      </left>
      <right/>
      <top style="thin">
        <color theme="3"/>
      </top>
      <bottom style="thick">
        <color theme="1"/>
      </bottom>
      <diagonal/>
    </border>
    <border>
      <left/>
      <right/>
      <top style="thin">
        <color theme="3"/>
      </top>
      <bottom style="thick">
        <color theme="1"/>
      </bottom>
      <diagonal/>
    </border>
    <border>
      <left/>
      <right style="thick">
        <color theme="1"/>
      </right>
      <top style="thin">
        <color theme="3"/>
      </top>
      <bottom style="thick">
        <color theme="1"/>
      </bottom>
      <diagonal/>
    </border>
    <border>
      <left/>
      <right/>
      <top/>
      <bottom style="thick">
        <color theme="1"/>
      </bottom>
      <diagonal/>
    </border>
    <border>
      <left/>
      <right/>
      <top style="thin">
        <color indexed="11"/>
      </top>
      <bottom style="thick">
        <color theme="1"/>
      </bottom>
      <diagonal/>
    </border>
    <border>
      <left style="thin">
        <color theme="3"/>
      </left>
      <right style="thin">
        <color indexed="11"/>
      </right>
      <top style="thin">
        <color indexed="11"/>
      </top>
      <bottom style="thin">
        <color indexed="11"/>
      </bottom>
      <diagonal/>
    </border>
    <border>
      <left style="thin">
        <color indexed="11"/>
      </left>
      <right/>
      <top style="thin">
        <color indexed="11"/>
      </top>
      <bottom style="thin">
        <color theme="3"/>
      </bottom>
      <diagonal/>
    </border>
    <border>
      <left style="thin">
        <color theme="3"/>
      </left>
      <right/>
      <top style="thin">
        <color theme="3"/>
      </top>
      <bottom style="thin">
        <color indexed="11"/>
      </bottom>
      <diagonal/>
    </border>
    <border>
      <left/>
      <right/>
      <top style="thin">
        <color theme="3"/>
      </top>
      <bottom style="thin">
        <color indexed="11"/>
      </bottom>
      <diagonal/>
    </border>
    <border>
      <left style="thin">
        <color theme="3"/>
      </left>
      <right style="thin">
        <color indexed="11"/>
      </right>
      <top style="thin">
        <color indexed="11"/>
      </top>
      <bottom style="thin">
        <color theme="3"/>
      </bottom>
      <diagonal/>
    </border>
    <border>
      <left style="thin">
        <color theme="3"/>
      </left>
      <right/>
      <top style="thin">
        <color theme="3"/>
      </top>
      <bottom style="thin">
        <color theme="1"/>
      </bottom>
      <diagonal/>
    </border>
    <border>
      <left/>
      <right style="thin">
        <color theme="3"/>
      </right>
      <top style="thin">
        <color theme="3"/>
      </top>
      <bottom style="thin">
        <color theme="1"/>
      </bottom>
      <diagonal/>
    </border>
    <border>
      <left/>
      <right style="thin">
        <color indexed="11"/>
      </right>
      <top style="thin">
        <color theme="3"/>
      </top>
      <bottom style="thin">
        <color theme="3"/>
      </bottom>
      <diagonal/>
    </border>
    <border>
      <left/>
      <right/>
      <top style="thin">
        <color indexed="14"/>
      </top>
      <bottom style="thin">
        <color indexed="14"/>
      </bottom>
      <diagonal/>
    </border>
    <border>
      <left style="thin">
        <color indexed="14"/>
      </left>
      <right/>
      <top style="thin">
        <color indexed="14"/>
      </top>
      <bottom style="thin">
        <color indexed="14"/>
      </bottom>
      <diagonal/>
    </border>
    <border>
      <left/>
      <right style="thin">
        <color indexed="14"/>
      </right>
      <top style="thin">
        <color indexed="14"/>
      </top>
      <bottom style="thin">
        <color indexed="14"/>
      </bottom>
      <diagonal/>
    </border>
    <border>
      <left style="thick">
        <color indexed="8"/>
      </left>
      <right/>
      <top style="thick">
        <color theme="1"/>
      </top>
      <bottom/>
      <diagonal/>
    </border>
    <border>
      <left/>
      <right style="thick">
        <color indexed="8"/>
      </right>
      <top style="thick">
        <color theme="1"/>
      </top>
      <bottom/>
      <diagonal/>
    </border>
    <border>
      <left style="thick">
        <color indexed="8"/>
      </left>
      <right/>
      <top style="thin">
        <color theme="3"/>
      </top>
      <bottom style="thick">
        <color theme="1"/>
      </bottom>
      <diagonal/>
    </border>
    <border>
      <left/>
      <right style="thick">
        <color indexed="8"/>
      </right>
      <top style="thin">
        <color theme="3"/>
      </top>
      <bottom style="thick">
        <color theme="1"/>
      </bottom>
      <diagonal/>
    </border>
    <border>
      <left style="thick">
        <color indexed="8"/>
      </left>
      <right/>
      <top style="thin">
        <color theme="3"/>
      </top>
      <bottom/>
      <diagonal/>
    </border>
    <border>
      <left/>
      <right style="thick">
        <color indexed="8"/>
      </right>
      <top style="thin">
        <color theme="3"/>
      </top>
      <bottom/>
      <diagonal/>
    </border>
    <border>
      <left/>
      <right/>
      <top style="thick">
        <color theme="1"/>
      </top>
      <bottom style="thin">
        <color indexed="19"/>
      </bottom>
      <diagonal/>
    </border>
    <border>
      <left/>
      <right style="thick">
        <color theme="1"/>
      </right>
      <top style="thick">
        <color theme="1"/>
      </top>
      <bottom style="thin">
        <color indexed="19"/>
      </bottom>
      <diagonal/>
    </border>
    <border>
      <left/>
      <right/>
      <top style="thick">
        <color theme="1"/>
      </top>
      <bottom/>
      <diagonal/>
    </border>
    <border>
      <left/>
      <right/>
      <top style="thin">
        <color indexed="19"/>
      </top>
      <bottom style="thick">
        <color theme="1"/>
      </bottom>
      <diagonal/>
    </border>
    <border>
      <left/>
      <right style="thick">
        <color theme="1"/>
      </right>
      <top style="thin">
        <color indexed="19"/>
      </top>
      <bottom style="thick">
        <color theme="1"/>
      </bottom>
      <diagonal/>
    </border>
    <border>
      <left style="thick">
        <color theme="1"/>
      </left>
      <right/>
      <top style="thick">
        <color theme="1"/>
      </top>
      <bottom/>
      <diagonal/>
    </border>
    <border>
      <left style="thick">
        <color theme="1"/>
      </left>
      <right/>
      <top/>
      <bottom style="thick">
        <color theme="1"/>
      </bottom>
      <diagonal/>
    </border>
    <border>
      <left style="thick">
        <color indexed="8"/>
      </left>
      <right style="thick">
        <color indexed="8"/>
      </right>
      <top style="thin">
        <color indexed="19"/>
      </top>
      <bottom style="thick">
        <color theme="1"/>
      </bottom>
      <diagonal/>
    </border>
    <border>
      <left/>
      <right/>
      <top style="thick">
        <color theme="1"/>
      </top>
      <bottom style="thick">
        <color theme="1"/>
      </bottom>
      <diagonal/>
    </border>
    <border>
      <left style="thick">
        <color theme="1"/>
      </left>
      <right style="thick">
        <color indexed="8"/>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1">
    <xf numFmtId="0" fontId="0" fillId="0" borderId="0" applyNumberFormat="0" applyFill="0" applyBorder="0" applyProtection="0">
      <alignment vertical="top" wrapText="1"/>
    </xf>
  </cellStyleXfs>
  <cellXfs count="427">
    <xf numFmtId="0" fontId="0" fillId="0" borderId="0" xfId="0">
      <alignment vertical="top" wrapText="1"/>
    </xf>
    <xf numFmtId="0" fontId="0" fillId="0" borderId="0" xfId="0" applyNumberFormat="1">
      <alignment vertical="top" wrapText="1"/>
    </xf>
    <xf numFmtId="0" fontId="0" fillId="2" borderId="1" xfId="0" applyFill="1" applyBorder="1">
      <alignment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5" xfId="0" applyFill="1" applyBorder="1">
      <alignment vertical="top"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11" xfId="0" applyFont="1" applyFill="1" applyBorder="1" applyAlignment="1">
      <alignment vertical="center" wrapText="1"/>
    </xf>
    <xf numFmtId="0" fontId="4" fillId="2" borderId="11" xfId="0" applyFont="1" applyFill="1" applyBorder="1" applyAlignment="1">
      <alignment vertical="center" wrapText="1"/>
    </xf>
    <xf numFmtId="49" fontId="3" fillId="2" borderId="11" xfId="0" applyNumberFormat="1" applyFont="1" applyFill="1" applyBorder="1" applyAlignment="1">
      <alignment horizontal="center" vertical="center" wrapText="1"/>
    </xf>
    <xf numFmtId="0" fontId="5" fillId="2" borderId="11" xfId="0" applyFont="1" applyFill="1" applyBorder="1" applyAlignment="1">
      <alignment horizontal="right" vertical="center" wrapText="1"/>
    </xf>
    <xf numFmtId="177" fontId="1" fillId="2" borderId="19" xfId="0" applyNumberFormat="1" applyFont="1" applyFill="1" applyBorder="1" applyAlignment="1">
      <alignment horizontal="right" vertical="center" wrapText="1"/>
    </xf>
    <xf numFmtId="178" fontId="2" fillId="2" borderId="11" xfId="0" applyNumberFormat="1" applyFont="1" applyFill="1" applyBorder="1" applyAlignment="1">
      <alignment horizontal="right" vertical="center" wrapText="1"/>
    </xf>
    <xf numFmtId="0" fontId="1" fillId="2" borderId="9" xfId="0" applyFont="1" applyFill="1" applyBorder="1" applyAlignment="1">
      <alignment vertical="center" wrapText="1"/>
    </xf>
    <xf numFmtId="0" fontId="1" fillId="2" borderId="19" xfId="0" applyFont="1" applyFill="1" applyBorder="1" applyAlignment="1">
      <alignment vertical="center" wrapText="1"/>
    </xf>
    <xf numFmtId="0" fontId="1" fillId="2" borderId="25" xfId="0" applyFont="1" applyFill="1" applyBorder="1" applyAlignment="1">
      <alignment vertical="center" wrapText="1"/>
    </xf>
    <xf numFmtId="0" fontId="2" fillId="2" borderId="25"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0" fillId="2" borderId="74" xfId="0" applyFill="1" applyBorder="1">
      <alignment vertical="top" wrapText="1"/>
    </xf>
    <xf numFmtId="0" fontId="1" fillId="2" borderId="75" xfId="0" applyFont="1" applyFill="1" applyBorder="1" applyAlignment="1">
      <alignment vertical="center" wrapText="1"/>
    </xf>
    <xf numFmtId="0" fontId="1" fillId="2" borderId="77" xfId="0" applyFont="1" applyFill="1" applyBorder="1" applyAlignment="1">
      <alignment vertical="center" wrapText="1"/>
    </xf>
    <xf numFmtId="0" fontId="2" fillId="2" borderId="78" xfId="0" applyFont="1" applyFill="1" applyBorder="1" applyAlignment="1">
      <alignment horizontal="center" vertical="center" wrapText="1"/>
    </xf>
    <xf numFmtId="0" fontId="0" fillId="2" borderId="79" xfId="0" applyFill="1" applyBorder="1">
      <alignment vertical="top" wrapText="1"/>
    </xf>
    <xf numFmtId="0" fontId="1" fillId="2" borderId="80" xfId="0" applyFont="1" applyFill="1" applyBorder="1" applyAlignment="1">
      <alignment vertical="center" wrapText="1"/>
    </xf>
    <xf numFmtId="0" fontId="2" fillId="2" borderId="84" xfId="0" applyFont="1" applyFill="1" applyBorder="1" applyAlignment="1">
      <alignment horizontal="center" vertical="center" wrapText="1"/>
    </xf>
    <xf numFmtId="0" fontId="1" fillId="2" borderId="88" xfId="0" applyFont="1" applyFill="1" applyBorder="1">
      <alignment vertical="top" wrapText="1"/>
    </xf>
    <xf numFmtId="0" fontId="0" fillId="2" borderId="19" xfId="0" applyFill="1" applyBorder="1">
      <alignment vertical="top" wrapText="1"/>
    </xf>
    <xf numFmtId="0" fontId="1" fillId="2" borderId="19" xfId="0" applyFont="1" applyFill="1" applyBorder="1" applyAlignment="1">
      <alignment horizontal="left" vertical="center" wrapText="1"/>
    </xf>
    <xf numFmtId="0" fontId="0" fillId="2" borderId="88" xfId="0" applyFill="1" applyBorder="1">
      <alignment vertical="top" wrapText="1"/>
    </xf>
    <xf numFmtId="0" fontId="0" fillId="2" borderId="89" xfId="0" applyFill="1" applyBorder="1">
      <alignment vertical="top" wrapText="1"/>
    </xf>
    <xf numFmtId="0" fontId="0" fillId="2" borderId="90" xfId="0" applyFill="1" applyBorder="1">
      <alignment vertical="top" wrapText="1"/>
    </xf>
    <xf numFmtId="0" fontId="0" fillId="2" borderId="91" xfId="0" applyFill="1" applyBorder="1">
      <alignment vertical="top" wrapText="1"/>
    </xf>
    <xf numFmtId="0" fontId="1" fillId="2" borderId="67" xfId="0" applyFont="1" applyFill="1" applyBorder="1" applyAlignment="1">
      <alignment horizontal="center" vertical="center" wrapText="1"/>
    </xf>
    <xf numFmtId="0" fontId="1" fillId="2" borderId="67" xfId="0" applyFont="1" applyFill="1" applyBorder="1" applyAlignment="1">
      <alignment vertical="center" wrapText="1"/>
    </xf>
    <xf numFmtId="0" fontId="2" fillId="2" borderId="67" xfId="0" applyFont="1" applyFill="1" applyBorder="1" applyAlignment="1">
      <alignment horizontal="center" vertical="center" wrapText="1"/>
    </xf>
    <xf numFmtId="0" fontId="0" fillId="2" borderId="77" xfId="0" applyFill="1" applyBorder="1">
      <alignment vertical="top" wrapText="1"/>
    </xf>
    <xf numFmtId="0" fontId="8" fillId="2" borderId="11" xfId="0"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0" fontId="9" fillId="0" borderId="7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0" borderId="77" xfId="0" applyFont="1" applyFill="1" applyBorder="1" applyAlignment="1">
      <alignment horizontal="center" vertical="center" wrapText="1"/>
    </xf>
    <xf numFmtId="49" fontId="9" fillId="4" borderId="12" xfId="0" applyNumberFormat="1" applyFont="1" applyFill="1" applyBorder="1" applyAlignment="1">
      <alignment horizontal="center" vertical="center" wrapText="1"/>
    </xf>
    <xf numFmtId="0" fontId="8" fillId="2" borderId="17" xfId="0" applyFont="1" applyFill="1" applyBorder="1" applyAlignment="1">
      <alignment vertical="center" wrapText="1"/>
    </xf>
    <xf numFmtId="0" fontId="8" fillId="2" borderId="25" xfId="0" applyFont="1" applyFill="1" applyBorder="1" applyAlignment="1">
      <alignment vertical="center" wrapText="1"/>
    </xf>
    <xf numFmtId="0" fontId="8" fillId="2" borderId="6" xfId="0" applyFont="1" applyFill="1" applyBorder="1" applyAlignment="1">
      <alignment vertical="center" wrapText="1"/>
    </xf>
    <xf numFmtId="49" fontId="13" fillId="2" borderId="77" xfId="0" applyNumberFormat="1" applyFont="1" applyFill="1" applyBorder="1" applyAlignment="1">
      <alignment vertical="center" wrapText="1"/>
    </xf>
    <xf numFmtId="49" fontId="8" fillId="2" borderId="13" xfId="0" applyNumberFormat="1" applyFont="1" applyFill="1" applyBorder="1" applyAlignment="1">
      <alignment horizontal="left" vertical="center" wrapText="1"/>
    </xf>
    <xf numFmtId="0" fontId="8" fillId="2" borderId="77" xfId="0" applyFont="1" applyFill="1" applyBorder="1">
      <alignment vertical="top" wrapText="1"/>
    </xf>
    <xf numFmtId="0" fontId="17" fillId="2" borderId="6" xfId="0" applyFont="1" applyFill="1" applyBorder="1" applyAlignment="1">
      <alignment vertical="center" wrapText="1"/>
    </xf>
    <xf numFmtId="0" fontId="8" fillId="2" borderId="19" xfId="0" applyFont="1" applyFill="1" applyBorder="1">
      <alignment vertical="top" wrapText="1"/>
    </xf>
    <xf numFmtId="49" fontId="9" fillId="2" borderId="26" xfId="0" applyNumberFormat="1" applyFont="1" applyFill="1" applyBorder="1" applyAlignment="1">
      <alignment horizontal="center" vertical="center" wrapText="1"/>
    </xf>
    <xf numFmtId="0" fontId="9" fillId="2" borderId="77" xfId="0" applyFont="1" applyFill="1" applyBorder="1" applyAlignment="1">
      <alignment vertical="center" wrapText="1"/>
    </xf>
    <xf numFmtId="0" fontId="9" fillId="2" borderId="18" xfId="0" applyFont="1" applyFill="1" applyBorder="1" applyAlignment="1">
      <alignment vertical="center" wrapText="1"/>
    </xf>
    <xf numFmtId="176" fontId="8" fillId="2" borderId="19" xfId="0" applyNumberFormat="1" applyFont="1" applyFill="1" applyBorder="1" applyAlignment="1">
      <alignment horizontal="right" vertical="center" wrapText="1"/>
    </xf>
    <xf numFmtId="0" fontId="18" fillId="2" borderId="6" xfId="0" applyFont="1" applyFill="1" applyBorder="1" applyAlignment="1">
      <alignment horizontal="right" vertical="center" wrapText="1"/>
    </xf>
    <xf numFmtId="49" fontId="18" fillId="2" borderId="16" xfId="0" applyNumberFormat="1" applyFont="1" applyFill="1" applyBorder="1" applyAlignment="1">
      <alignment horizontal="left" vertical="center" wrapText="1"/>
    </xf>
    <xf numFmtId="177" fontId="8" fillId="2" borderId="19" xfId="0" applyNumberFormat="1" applyFont="1" applyFill="1" applyBorder="1" applyAlignment="1">
      <alignment horizontal="right" vertical="center" wrapText="1"/>
    </xf>
    <xf numFmtId="178" fontId="12" fillId="2" borderId="110" xfId="0" applyNumberFormat="1" applyFont="1" applyFill="1" applyBorder="1" applyAlignment="1" applyProtection="1">
      <alignment horizontal="right" vertical="center" wrapText="1"/>
      <protection locked="0"/>
    </xf>
    <xf numFmtId="178" fontId="12" fillId="2" borderId="26" xfId="0" applyNumberFormat="1" applyFont="1" applyFill="1" applyBorder="1" applyAlignment="1">
      <alignment horizontal="right" vertical="center" wrapText="1"/>
    </xf>
    <xf numFmtId="0" fontId="8" fillId="2" borderId="27" xfId="0" applyFont="1" applyFill="1" applyBorder="1" applyAlignment="1">
      <alignment vertical="center" wrapText="1"/>
    </xf>
    <xf numFmtId="0" fontId="8" fillId="2" borderId="86" xfId="0" applyFont="1" applyFill="1" applyBorder="1" applyAlignment="1">
      <alignment vertical="center" wrapText="1"/>
    </xf>
    <xf numFmtId="0" fontId="8" fillId="2" borderId="3" xfId="0" applyFont="1" applyFill="1" applyBorder="1" applyAlignment="1">
      <alignment vertical="center" wrapText="1"/>
    </xf>
    <xf numFmtId="178" fontId="8" fillId="2" borderId="3" xfId="0" applyNumberFormat="1" applyFont="1" applyFill="1" applyBorder="1" applyAlignment="1">
      <alignment horizontal="right" vertical="center" wrapText="1"/>
    </xf>
    <xf numFmtId="178" fontId="8" fillId="2" borderId="27" xfId="0" applyNumberFormat="1" applyFont="1" applyFill="1" applyBorder="1" applyAlignment="1">
      <alignment horizontal="right" vertical="center" wrapText="1"/>
    </xf>
    <xf numFmtId="0" fontId="8" fillId="2" borderId="9" xfId="0" applyFont="1" applyFill="1" applyBorder="1" applyAlignment="1">
      <alignment vertical="center" wrapText="1"/>
    </xf>
    <xf numFmtId="0" fontId="8" fillId="2" borderId="67" xfId="0" applyFont="1" applyFill="1" applyBorder="1" applyAlignment="1">
      <alignment vertical="center" wrapText="1"/>
    </xf>
    <xf numFmtId="0" fontId="8" fillId="2" borderId="28" xfId="0" applyFont="1" applyFill="1" applyBorder="1" applyAlignment="1">
      <alignment vertical="center" wrapText="1"/>
    </xf>
    <xf numFmtId="178" fontId="8" fillId="2" borderId="9" xfId="0" applyNumberFormat="1" applyFont="1" applyFill="1" applyBorder="1" applyAlignment="1">
      <alignment horizontal="right" vertical="center" wrapText="1"/>
    </xf>
    <xf numFmtId="0" fontId="12" fillId="2" borderId="77" xfId="0" applyFont="1" applyFill="1" applyBorder="1" applyAlignment="1">
      <alignment vertical="center" wrapText="1"/>
    </xf>
    <xf numFmtId="178" fontId="8" fillId="2" borderId="31" xfId="0" applyNumberFormat="1" applyFont="1" applyFill="1" applyBorder="1" applyAlignment="1">
      <alignment horizontal="right" vertical="center" wrapText="1"/>
    </xf>
    <xf numFmtId="0" fontId="8" fillId="2" borderId="19" xfId="0" applyFont="1" applyFill="1" applyBorder="1" applyAlignment="1">
      <alignment vertical="center" wrapText="1"/>
    </xf>
    <xf numFmtId="0" fontId="8" fillId="2" borderId="77" xfId="0" applyFont="1" applyFill="1" applyBorder="1" applyAlignment="1">
      <alignment vertical="center" wrapText="1"/>
    </xf>
    <xf numFmtId="0" fontId="12" fillId="2" borderId="32" xfId="0" applyFont="1" applyFill="1" applyBorder="1" applyAlignment="1">
      <alignment vertical="center" wrapText="1"/>
    </xf>
    <xf numFmtId="49" fontId="12" fillId="2" borderId="32" xfId="0" applyNumberFormat="1" applyFont="1" applyFill="1" applyBorder="1" applyAlignment="1">
      <alignment horizontal="right" vertical="center" wrapText="1"/>
    </xf>
    <xf numFmtId="49" fontId="12" fillId="2" borderId="33" xfId="0" applyNumberFormat="1" applyFont="1" applyFill="1" applyBorder="1" applyAlignment="1">
      <alignment horizontal="right" vertical="center" wrapText="1"/>
    </xf>
    <xf numFmtId="49" fontId="8" fillId="2" borderId="19" xfId="0" applyNumberFormat="1" applyFont="1" applyFill="1" applyBorder="1" applyAlignment="1">
      <alignment horizontal="right" vertical="center" wrapText="1"/>
    </xf>
    <xf numFmtId="0" fontId="8" fillId="2" borderId="34" xfId="0" applyFont="1" applyFill="1" applyBorder="1" applyAlignment="1">
      <alignment vertical="center" wrapText="1"/>
    </xf>
    <xf numFmtId="49" fontId="12" fillId="2" borderId="77" xfId="0" applyNumberFormat="1" applyFont="1" applyFill="1" applyBorder="1" applyAlignment="1">
      <alignment horizontal="right" vertical="center" wrapText="1"/>
    </xf>
    <xf numFmtId="49" fontId="8" fillId="2" borderId="35" xfId="0" applyNumberFormat="1" applyFont="1" applyFill="1" applyBorder="1" applyAlignment="1">
      <alignment horizontal="right" vertical="center" wrapText="1"/>
    </xf>
    <xf numFmtId="0" fontId="8" fillId="2" borderId="40" xfId="0" applyFont="1" applyFill="1" applyBorder="1" applyAlignment="1">
      <alignment vertical="center" wrapText="1"/>
    </xf>
    <xf numFmtId="0" fontId="13" fillId="2" borderId="77" xfId="0" applyFont="1" applyFill="1" applyBorder="1" applyAlignment="1">
      <alignment vertical="center" wrapText="1"/>
    </xf>
    <xf numFmtId="0" fontId="13" fillId="2" borderId="41" xfId="0" applyFont="1" applyFill="1" applyBorder="1" applyAlignment="1">
      <alignment vertical="center" wrapText="1"/>
    </xf>
    <xf numFmtId="49" fontId="12" fillId="2" borderId="41" xfId="0" applyNumberFormat="1" applyFont="1" applyFill="1" applyBorder="1" applyAlignment="1">
      <alignment horizontal="right" vertical="center" wrapText="1"/>
    </xf>
    <xf numFmtId="49" fontId="12" fillId="2" borderId="18" xfId="0" applyNumberFormat="1" applyFont="1" applyFill="1" applyBorder="1" applyAlignment="1">
      <alignment horizontal="right" vertical="center" wrapText="1"/>
    </xf>
    <xf numFmtId="177" fontId="8" fillId="2" borderId="13" xfId="0" applyNumberFormat="1" applyFont="1" applyFill="1" applyBorder="1" applyAlignment="1">
      <alignment horizontal="right" vertical="center" wrapText="1"/>
    </xf>
    <xf numFmtId="49" fontId="13" fillId="2" borderId="25" xfId="0" applyNumberFormat="1" applyFont="1" applyFill="1" applyBorder="1" applyAlignment="1">
      <alignment vertical="center" wrapText="1"/>
    </xf>
    <xf numFmtId="49" fontId="13" fillId="2" borderId="19" xfId="0" applyNumberFormat="1" applyFont="1" applyFill="1" applyBorder="1" applyAlignment="1">
      <alignment vertical="center" wrapText="1"/>
    </xf>
    <xf numFmtId="0" fontId="13" fillId="2" borderId="2" xfId="0" applyFont="1" applyFill="1" applyBorder="1" applyAlignment="1">
      <alignment vertical="center" wrapText="1"/>
    </xf>
    <xf numFmtId="0" fontId="21" fillId="2" borderId="19" xfId="0" applyFont="1" applyFill="1" applyBorder="1" applyAlignment="1">
      <alignment vertical="center" wrapText="1"/>
    </xf>
    <xf numFmtId="0" fontId="13" fillId="2" borderId="19" xfId="0" applyFont="1" applyFill="1" applyBorder="1" applyAlignment="1">
      <alignment vertical="center" wrapText="1"/>
    </xf>
    <xf numFmtId="0" fontId="8" fillId="2" borderId="41" xfId="0" applyFont="1" applyFill="1" applyBorder="1">
      <alignment vertical="top" wrapText="1"/>
    </xf>
    <xf numFmtId="0" fontId="8" fillId="2" borderId="41" xfId="0" applyFont="1" applyFill="1" applyBorder="1" applyAlignment="1">
      <alignment vertical="center" wrapText="1"/>
    </xf>
    <xf numFmtId="49" fontId="13" fillId="2" borderId="19" xfId="0" applyNumberFormat="1" applyFont="1" applyFill="1" applyBorder="1" applyAlignment="1">
      <alignment horizontal="left" vertical="center" wrapText="1"/>
    </xf>
    <xf numFmtId="49" fontId="13" fillId="2" borderId="77" xfId="0" applyNumberFormat="1" applyFont="1" applyFill="1" applyBorder="1" applyAlignment="1">
      <alignment horizontal="left" vertical="center" wrapText="1"/>
    </xf>
    <xf numFmtId="0" fontId="12" fillId="2" borderId="43" xfId="0" applyFont="1" applyFill="1" applyBorder="1">
      <alignment vertical="top" wrapText="1"/>
    </xf>
    <xf numFmtId="0" fontId="13" fillId="2" borderId="43" xfId="0" applyFont="1" applyFill="1" applyBorder="1" applyAlignment="1">
      <alignment horizontal="right" vertical="center" wrapText="1"/>
    </xf>
    <xf numFmtId="0" fontId="8" fillId="2" borderId="44" xfId="0" applyFont="1" applyFill="1" applyBorder="1" applyAlignment="1">
      <alignment vertical="center" wrapText="1"/>
    </xf>
    <xf numFmtId="177" fontId="8" fillId="2" borderId="27" xfId="0" applyNumberFormat="1" applyFont="1" applyFill="1" applyBorder="1" applyAlignment="1">
      <alignment horizontal="right" vertical="center" wrapText="1"/>
    </xf>
    <xf numFmtId="0" fontId="8" fillId="2" borderId="47" xfId="0" applyFont="1" applyFill="1" applyBorder="1" applyAlignment="1">
      <alignment vertical="center" wrapText="1"/>
    </xf>
    <xf numFmtId="0" fontId="8" fillId="2" borderId="48" xfId="0" applyFont="1" applyFill="1" applyBorder="1" applyAlignment="1">
      <alignment vertical="center" wrapText="1"/>
    </xf>
    <xf numFmtId="0" fontId="8" fillId="2" borderId="7" xfId="0" applyFont="1" applyFill="1" applyBorder="1" applyAlignment="1">
      <alignment vertical="center" wrapText="1"/>
    </xf>
    <xf numFmtId="177" fontId="8" fillId="2" borderId="9" xfId="0" applyNumberFormat="1" applyFont="1" applyFill="1" applyBorder="1" applyAlignment="1">
      <alignment horizontal="right" vertical="center" wrapText="1"/>
    </xf>
    <xf numFmtId="177" fontId="8" fillId="2" borderId="67" xfId="0" applyNumberFormat="1" applyFont="1" applyFill="1" applyBorder="1" applyAlignment="1">
      <alignment horizontal="right" vertical="center" wrapText="1"/>
    </xf>
    <xf numFmtId="0" fontId="8" fillId="2" borderId="10" xfId="0" applyFont="1" applyFill="1" applyBorder="1" applyAlignment="1">
      <alignment vertical="center" wrapText="1"/>
    </xf>
    <xf numFmtId="0" fontId="9" fillId="2" borderId="19" xfId="0" applyFont="1" applyFill="1" applyBorder="1" applyAlignment="1">
      <alignment vertical="center" wrapText="1"/>
    </xf>
    <xf numFmtId="0" fontId="8" fillId="2" borderId="19" xfId="0" applyFont="1" applyFill="1" applyBorder="1" applyAlignment="1">
      <alignment horizontal="right" vertical="center" wrapText="1"/>
    </xf>
    <xf numFmtId="0" fontId="8" fillId="2" borderId="77" xfId="0" applyFont="1" applyFill="1" applyBorder="1" applyAlignment="1">
      <alignment horizontal="right" vertical="center" wrapText="1"/>
    </xf>
    <xf numFmtId="0" fontId="8" fillId="0" borderId="0" xfId="0" applyNumberFormat="1" applyFont="1">
      <alignment vertical="top" wrapText="1"/>
    </xf>
    <xf numFmtId="0" fontId="12" fillId="2" borderId="19"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8" fillId="2" borderId="13" xfId="0" applyFont="1" applyFill="1" applyBorder="1" applyAlignment="1">
      <alignment vertical="center" wrapText="1"/>
    </xf>
    <xf numFmtId="0" fontId="13" fillId="2" borderId="18" xfId="0" applyFont="1" applyFill="1" applyBorder="1" applyAlignment="1">
      <alignment horizontal="left" vertical="center" wrapText="1"/>
    </xf>
    <xf numFmtId="0" fontId="13" fillId="2" borderId="20" xfId="0" applyFont="1" applyFill="1" applyBorder="1" applyAlignment="1">
      <alignment vertical="center" wrapText="1"/>
    </xf>
    <xf numFmtId="49" fontId="13" fillId="2" borderId="77" xfId="0" applyNumberFormat="1" applyFont="1" applyFill="1" applyBorder="1">
      <alignment vertical="top" wrapText="1"/>
    </xf>
    <xf numFmtId="49" fontId="13" fillId="2" borderId="25" xfId="0" applyNumberFormat="1" applyFont="1" applyFill="1" applyBorder="1">
      <alignment vertical="top" wrapText="1"/>
    </xf>
    <xf numFmtId="177" fontId="12" fillId="2" borderId="12" xfId="0" applyNumberFormat="1" applyFont="1" applyFill="1" applyBorder="1" applyAlignment="1">
      <alignment horizontal="right" vertical="center" wrapText="1"/>
    </xf>
    <xf numFmtId="49" fontId="13" fillId="2" borderId="19" xfId="0" applyNumberFormat="1" applyFont="1" applyFill="1" applyBorder="1">
      <alignment vertical="top" wrapText="1"/>
    </xf>
    <xf numFmtId="0" fontId="13" fillId="2" borderId="25" xfId="0" applyFont="1" applyFill="1" applyBorder="1" applyAlignment="1">
      <alignment vertical="center" wrapText="1"/>
    </xf>
    <xf numFmtId="49" fontId="17" fillId="2" borderId="77" xfId="0" applyNumberFormat="1" applyFont="1" applyFill="1" applyBorder="1" applyAlignment="1">
      <alignment horizontal="left" vertical="top" wrapText="1"/>
    </xf>
    <xf numFmtId="0" fontId="17" fillId="2" borderId="19" xfId="0" applyFont="1" applyFill="1" applyBorder="1" applyAlignment="1">
      <alignment horizontal="center" vertical="top" wrapText="1"/>
    </xf>
    <xf numFmtId="0" fontId="13" fillId="2" borderId="27" xfId="0" applyFont="1" applyFill="1" applyBorder="1">
      <alignment vertical="top" wrapText="1"/>
    </xf>
    <xf numFmtId="0" fontId="13" fillId="2" borderId="86" xfId="0" applyFont="1" applyFill="1" applyBorder="1">
      <alignment vertical="top" wrapText="1"/>
    </xf>
    <xf numFmtId="0" fontId="12" fillId="2" borderId="27" xfId="0" applyFont="1" applyFill="1" applyBorder="1" applyAlignment="1">
      <alignment horizontal="center" vertical="center" wrapText="1"/>
    </xf>
    <xf numFmtId="0" fontId="12" fillId="2" borderId="86" xfId="0" applyFont="1" applyFill="1" applyBorder="1" applyAlignment="1">
      <alignment horizontal="center" vertical="center" wrapText="1"/>
    </xf>
    <xf numFmtId="0" fontId="12" fillId="2" borderId="26" xfId="0" applyFont="1" applyFill="1" applyBorder="1" applyAlignment="1">
      <alignment horizontal="center" vertical="center" wrapText="1"/>
    </xf>
    <xf numFmtId="49" fontId="21" fillId="2" borderId="67" xfId="0" applyNumberFormat="1" applyFont="1" applyFill="1" applyBorder="1" applyAlignment="1">
      <alignment vertical="center" wrapText="1"/>
    </xf>
    <xf numFmtId="0" fontId="21" fillId="2" borderId="9" xfId="0" applyFont="1" applyFill="1" applyBorder="1" applyAlignment="1">
      <alignment vertical="center" wrapText="1"/>
    </xf>
    <xf numFmtId="177" fontId="28" fillId="2" borderId="9" xfId="0" applyNumberFormat="1" applyFont="1" applyFill="1" applyBorder="1" applyAlignment="1">
      <alignment vertical="center" wrapText="1"/>
    </xf>
    <xf numFmtId="177" fontId="28" fillId="2" borderId="67" xfId="0" applyNumberFormat="1" applyFont="1" applyFill="1" applyBorder="1" applyAlignment="1">
      <alignment vertical="center" wrapText="1"/>
    </xf>
    <xf numFmtId="0" fontId="28" fillId="2" borderId="9" xfId="0" applyFont="1" applyFill="1" applyBorder="1" applyAlignment="1">
      <alignment vertical="center" wrapText="1"/>
    </xf>
    <xf numFmtId="0" fontId="13" fillId="2" borderId="19" xfId="0" applyFont="1" applyFill="1" applyBorder="1" applyAlignment="1">
      <alignment horizontal="left" vertical="center" wrapText="1"/>
    </xf>
    <xf numFmtId="0" fontId="13" fillId="2" borderId="77" xfId="0" applyFont="1" applyFill="1" applyBorder="1" applyAlignment="1">
      <alignment horizontal="left" vertical="center" wrapText="1"/>
    </xf>
    <xf numFmtId="0" fontId="12" fillId="2" borderId="41" xfId="0" applyFont="1" applyFill="1" applyBorder="1" applyAlignment="1">
      <alignment horizontal="right" vertical="center" wrapText="1"/>
    </xf>
    <xf numFmtId="0" fontId="21" fillId="2" borderId="27" xfId="0" applyFont="1" applyFill="1" applyBorder="1" applyAlignment="1">
      <alignment vertical="center" wrapText="1"/>
    </xf>
    <xf numFmtId="0" fontId="21" fillId="2" borderId="86" xfId="0" applyFont="1" applyFill="1" applyBorder="1" applyAlignment="1">
      <alignment vertical="center" wrapText="1"/>
    </xf>
    <xf numFmtId="0" fontId="12" fillId="2" borderId="3" xfId="0" applyFont="1" applyFill="1" applyBorder="1" applyAlignment="1">
      <alignment horizontal="right" vertical="center" wrapText="1"/>
    </xf>
    <xf numFmtId="0" fontId="13" fillId="2" borderId="25" xfId="0" applyFont="1" applyFill="1" applyBorder="1" applyAlignment="1">
      <alignment horizontal="left" vertical="center" wrapText="1"/>
    </xf>
    <xf numFmtId="49" fontId="21" fillId="2" borderId="9" xfId="0" applyNumberFormat="1" applyFont="1" applyFill="1" applyBorder="1" applyAlignment="1">
      <alignment wrapText="1"/>
    </xf>
    <xf numFmtId="49" fontId="21" fillId="2" borderId="67" xfId="0" applyNumberFormat="1" applyFont="1" applyFill="1" applyBorder="1" applyAlignment="1">
      <alignment wrapText="1"/>
    </xf>
    <xf numFmtId="0" fontId="21" fillId="2" borderId="9" xfId="0" applyFont="1" applyFill="1" applyBorder="1" applyAlignment="1">
      <alignment wrapText="1"/>
    </xf>
    <xf numFmtId="0" fontId="28" fillId="2" borderId="9" xfId="0" applyFont="1" applyFill="1" applyBorder="1" applyAlignment="1">
      <alignment horizontal="right" vertical="center" wrapText="1"/>
    </xf>
    <xf numFmtId="0" fontId="28" fillId="2" borderId="67" xfId="0" applyFont="1" applyFill="1" applyBorder="1" applyAlignment="1">
      <alignment horizontal="right" vertical="center" wrapText="1"/>
    </xf>
    <xf numFmtId="177" fontId="29" fillId="2" borderId="9" xfId="0" applyNumberFormat="1" applyFont="1" applyFill="1" applyBorder="1" applyAlignment="1">
      <alignment wrapText="1"/>
    </xf>
    <xf numFmtId="0" fontId="21" fillId="2" borderId="77" xfId="0" applyFont="1" applyFill="1" applyBorder="1" applyAlignment="1">
      <alignment vertical="center" wrapText="1"/>
    </xf>
    <xf numFmtId="0" fontId="28" fillId="2" borderId="19" xfId="0" applyFont="1" applyFill="1" applyBorder="1" applyAlignment="1">
      <alignment horizontal="right" vertical="center" wrapText="1"/>
    </xf>
    <xf numFmtId="0" fontId="28" fillId="2" borderId="77" xfId="0" applyFont="1" applyFill="1" applyBorder="1" applyAlignment="1">
      <alignment horizontal="right" vertical="center" wrapText="1"/>
    </xf>
    <xf numFmtId="0" fontId="13" fillId="2" borderId="27" xfId="0" applyFont="1" applyFill="1" applyBorder="1" applyAlignment="1">
      <alignment horizontal="left" vertical="center" wrapText="1"/>
    </xf>
    <xf numFmtId="0" fontId="13" fillId="2" borderId="86" xfId="0" applyFont="1" applyFill="1" applyBorder="1" applyAlignment="1">
      <alignment horizontal="left" vertical="center" wrapText="1"/>
    </xf>
    <xf numFmtId="0" fontId="13" fillId="2" borderId="27" xfId="0" applyFont="1" applyFill="1" applyBorder="1" applyAlignment="1">
      <alignment vertical="center" wrapText="1"/>
    </xf>
    <xf numFmtId="0" fontId="8" fillId="2" borderId="27" xfId="0" applyFont="1" applyFill="1" applyBorder="1">
      <alignment vertical="top" wrapText="1"/>
    </xf>
    <xf numFmtId="0" fontId="8" fillId="2" borderId="86" xfId="0" applyFont="1" applyFill="1" applyBorder="1">
      <alignment vertical="top" wrapText="1"/>
    </xf>
    <xf numFmtId="49" fontId="21" fillId="2" borderId="19" xfId="0" applyNumberFormat="1" applyFont="1" applyFill="1" applyBorder="1" applyAlignment="1">
      <alignment vertical="center" wrapText="1"/>
    </xf>
    <xf numFmtId="49" fontId="21" fillId="2" borderId="77" xfId="0" applyNumberFormat="1" applyFont="1" applyFill="1" applyBorder="1" applyAlignment="1">
      <alignment vertical="center" wrapText="1"/>
    </xf>
    <xf numFmtId="0" fontId="21" fillId="2" borderId="6" xfId="0" applyFont="1" applyFill="1" applyBorder="1" applyAlignment="1">
      <alignment vertical="center" wrapText="1"/>
    </xf>
    <xf numFmtId="0" fontId="12" fillId="2" borderId="56" xfId="0" applyFont="1" applyFill="1" applyBorder="1" applyAlignment="1">
      <alignment horizontal="center" vertical="center" wrapText="1"/>
    </xf>
    <xf numFmtId="0" fontId="21" fillId="2" borderId="67" xfId="0" applyFont="1" applyFill="1" applyBorder="1" applyAlignment="1">
      <alignment vertical="center" wrapText="1"/>
    </xf>
    <xf numFmtId="0" fontId="29" fillId="2" borderId="77" xfId="0" applyFont="1" applyFill="1" applyBorder="1" applyAlignment="1">
      <alignment horizontal="center" vertical="center" wrapText="1"/>
    </xf>
    <xf numFmtId="49" fontId="29" fillId="2" borderId="19" xfId="0" applyNumberFormat="1"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9" fillId="2" borderId="108" xfId="0" applyFont="1" applyFill="1" applyBorder="1" applyAlignment="1">
      <alignment horizontal="center" vertical="center" wrapText="1"/>
    </xf>
    <xf numFmtId="0" fontId="8" fillId="2" borderId="6" xfId="0" applyFont="1" applyFill="1" applyBorder="1">
      <alignment vertical="top" wrapText="1"/>
    </xf>
    <xf numFmtId="0" fontId="12" fillId="2" borderId="49"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29" fillId="2" borderId="9" xfId="0" applyFont="1" applyFill="1" applyBorder="1" applyAlignment="1">
      <alignment vertical="center" wrapText="1"/>
    </xf>
    <xf numFmtId="0" fontId="29" fillId="2" borderId="67" xfId="0" applyFont="1" applyFill="1" applyBorder="1" applyAlignment="1">
      <alignment vertical="center" wrapText="1"/>
    </xf>
    <xf numFmtId="0" fontId="12" fillId="2" borderId="10" xfId="0" applyFont="1" applyFill="1" applyBorder="1" applyAlignment="1">
      <alignment horizontal="center" vertical="center" wrapText="1"/>
    </xf>
    <xf numFmtId="0" fontId="12" fillId="2" borderId="108" xfId="0" applyFont="1" applyFill="1" applyBorder="1" applyAlignment="1">
      <alignment horizontal="center" vertical="center" wrapText="1"/>
    </xf>
    <xf numFmtId="0" fontId="8" fillId="2" borderId="56" xfId="0" applyFont="1" applyFill="1" applyBorder="1" applyAlignment="1">
      <alignment vertical="center" wrapText="1"/>
    </xf>
    <xf numFmtId="49" fontId="12" fillId="2" borderId="52" xfId="0" applyNumberFormat="1" applyFont="1" applyFill="1" applyBorder="1" applyAlignment="1">
      <alignment horizontal="center" vertical="center" wrapText="1"/>
    </xf>
    <xf numFmtId="49" fontId="30" fillId="2" borderId="52" xfId="0" applyNumberFormat="1" applyFont="1" applyFill="1" applyBorder="1" applyAlignment="1">
      <alignment horizontal="center" vertical="center" wrapText="1"/>
    </xf>
    <xf numFmtId="49" fontId="31" fillId="2" borderId="67" xfId="0" applyNumberFormat="1" applyFont="1" applyFill="1" applyBorder="1" applyAlignment="1">
      <alignment horizontal="center" vertical="center" wrapText="1"/>
    </xf>
    <xf numFmtId="0" fontId="8" fillId="2" borderId="67" xfId="0" applyFont="1" applyFill="1" applyBorder="1">
      <alignment vertical="top" wrapText="1"/>
    </xf>
    <xf numFmtId="177" fontId="30" fillId="2" borderId="57" xfId="0" applyNumberFormat="1" applyFont="1" applyFill="1" applyBorder="1" applyAlignment="1">
      <alignment horizontal="center" vertical="center" wrapText="1"/>
    </xf>
    <xf numFmtId="0" fontId="8" fillId="2" borderId="71" xfId="0" applyFont="1" applyFill="1" applyBorder="1">
      <alignment vertical="top" wrapText="1"/>
    </xf>
    <xf numFmtId="0" fontId="17" fillId="2" borderId="77" xfId="0" applyFont="1" applyFill="1" applyBorder="1">
      <alignment vertical="top" wrapText="1"/>
    </xf>
    <xf numFmtId="0" fontId="17" fillId="2" borderId="19" xfId="0" applyFont="1" applyFill="1" applyBorder="1">
      <alignment vertical="top" wrapText="1"/>
    </xf>
    <xf numFmtId="0" fontId="8" fillId="2" borderId="9" xfId="0" applyFont="1" applyFill="1" applyBorder="1">
      <alignment vertical="top" wrapText="1"/>
    </xf>
    <xf numFmtId="0" fontId="8" fillId="2" borderId="76" xfId="0" applyFont="1" applyFill="1" applyBorder="1" applyAlignment="1">
      <alignment vertical="center" wrapText="1"/>
    </xf>
    <xf numFmtId="0" fontId="12" fillId="2" borderId="75" xfId="0" applyFont="1" applyFill="1" applyBorder="1" applyAlignment="1">
      <alignment horizontal="center" vertical="center" wrapText="1"/>
    </xf>
    <xf numFmtId="0" fontId="8" fillId="2" borderId="81" xfId="0" applyFont="1" applyFill="1" applyBorder="1" applyAlignment="1">
      <alignment vertical="center" wrapText="1"/>
    </xf>
    <xf numFmtId="49" fontId="12" fillId="2" borderId="82" xfId="0" applyNumberFormat="1" applyFont="1" applyFill="1" applyBorder="1" applyAlignment="1">
      <alignment horizontal="center" vertical="center" wrapText="1"/>
    </xf>
    <xf numFmtId="49" fontId="17" fillId="2" borderId="82" xfId="0" applyNumberFormat="1" applyFont="1" applyFill="1" applyBorder="1" applyAlignment="1">
      <alignment horizontal="center" vertical="center" wrapText="1"/>
    </xf>
    <xf numFmtId="0" fontId="12" fillId="2" borderId="80" xfId="0" applyFont="1" applyFill="1" applyBorder="1" applyAlignment="1">
      <alignment horizontal="center" vertical="center" wrapText="1"/>
    </xf>
    <xf numFmtId="177" fontId="17" fillId="2" borderId="134" xfId="0" applyNumberFormat="1" applyFont="1" applyFill="1" applyBorder="1" applyAlignment="1">
      <alignment horizontal="center" vertical="center" wrapText="1"/>
    </xf>
    <xf numFmtId="0" fontId="8" fillId="0" borderId="0" xfId="0" applyFont="1">
      <alignment vertical="top" wrapText="1"/>
    </xf>
    <xf numFmtId="0" fontId="8" fillId="0" borderId="129" xfId="0" applyFont="1" applyBorder="1">
      <alignment vertical="top" wrapText="1"/>
    </xf>
    <xf numFmtId="0" fontId="8" fillId="0" borderId="135" xfId="0" applyFont="1" applyBorder="1">
      <alignment vertical="top" wrapText="1"/>
    </xf>
    <xf numFmtId="0" fontId="8" fillId="0" borderId="77" xfId="0" applyFont="1" applyBorder="1">
      <alignment vertical="top" wrapText="1"/>
    </xf>
    <xf numFmtId="49" fontId="15" fillId="2" borderId="82" xfId="0" applyNumberFormat="1" applyFont="1" applyFill="1" applyBorder="1" applyAlignment="1">
      <alignment horizontal="center" vertical="center" wrapText="1"/>
    </xf>
    <xf numFmtId="0" fontId="12" fillId="2" borderId="136" xfId="0" applyFont="1" applyFill="1" applyBorder="1" applyAlignment="1">
      <alignment horizontal="center" vertical="center" wrapText="1"/>
    </xf>
    <xf numFmtId="49" fontId="8" fillId="2" borderId="77" xfId="0" applyNumberFormat="1" applyFont="1" applyFill="1" applyBorder="1" applyAlignment="1">
      <alignment vertical="center" wrapText="1"/>
    </xf>
    <xf numFmtId="0" fontId="8" fillId="2" borderId="85" xfId="0" applyFont="1" applyFill="1" applyBorder="1" applyAlignment="1">
      <alignment vertical="center" wrapText="1"/>
    </xf>
    <xf numFmtId="49" fontId="8" fillId="2" borderId="86" xfId="0" applyNumberFormat="1" applyFont="1" applyFill="1" applyBorder="1" applyAlignment="1">
      <alignment vertical="center" wrapText="1"/>
    </xf>
    <xf numFmtId="49" fontId="8" fillId="2" borderId="99" xfId="0" applyNumberFormat="1" applyFont="1" applyFill="1" applyBorder="1" applyAlignment="1">
      <alignment vertical="center" wrapText="1"/>
    </xf>
    <xf numFmtId="0" fontId="12" fillId="2" borderId="87" xfId="0" applyFont="1" applyFill="1" applyBorder="1" applyAlignment="1">
      <alignment horizontal="center" vertical="center" wrapText="1"/>
    </xf>
    <xf numFmtId="0" fontId="39" fillId="2" borderId="25" xfId="0" applyNumberFormat="1" applyFont="1" applyFill="1" applyBorder="1" applyAlignment="1">
      <alignment horizontal="right" vertical="top" wrapText="1"/>
    </xf>
    <xf numFmtId="0" fontId="39" fillId="2" borderId="117" xfId="0" applyNumberFormat="1" applyFont="1" applyFill="1" applyBorder="1">
      <alignment vertical="top" wrapText="1"/>
    </xf>
    <xf numFmtId="0" fontId="39" fillId="2" borderId="25" xfId="0" applyNumberFormat="1" applyFont="1" applyFill="1" applyBorder="1" applyAlignment="1">
      <alignment horizontal="right" vertical="top" shrinkToFit="1"/>
    </xf>
    <xf numFmtId="0" fontId="39" fillId="2" borderId="77" xfId="0" applyNumberFormat="1" applyFont="1" applyFill="1" applyBorder="1" applyAlignment="1">
      <alignment horizontal="right" vertical="top" shrinkToFit="1"/>
    </xf>
    <xf numFmtId="49" fontId="31" fillId="2" borderId="129" xfId="0" applyNumberFormat="1" applyFont="1" applyFill="1" applyBorder="1" applyAlignment="1">
      <alignment horizontal="center" vertical="center" wrapText="1"/>
    </xf>
    <xf numFmtId="49" fontId="31" fillId="2" borderId="108" xfId="0" applyNumberFormat="1" applyFont="1" applyFill="1" applyBorder="1" applyAlignment="1">
      <alignment horizontal="center" vertical="center" wrapText="1"/>
    </xf>
    <xf numFmtId="177" fontId="12" fillId="2" borderId="12" xfId="0" applyNumberFormat="1" applyFont="1" applyFill="1" applyBorder="1" applyAlignment="1">
      <alignment horizontal="right" vertical="center" wrapText="1"/>
    </xf>
    <xf numFmtId="0" fontId="8" fillId="2" borderId="12" xfId="0" applyFont="1" applyFill="1" applyBorder="1">
      <alignment vertical="top" wrapText="1"/>
    </xf>
    <xf numFmtId="177" fontId="12" fillId="2" borderId="21" xfId="0" applyNumberFormat="1" applyFont="1" applyFill="1" applyBorder="1" applyAlignment="1">
      <alignment horizontal="left" vertical="center" wrapText="1"/>
    </xf>
    <xf numFmtId="177" fontId="12" fillId="2" borderId="20" xfId="0" applyNumberFormat="1" applyFont="1" applyFill="1" applyBorder="1" applyAlignment="1">
      <alignment horizontal="left" vertical="center" wrapText="1"/>
    </xf>
    <xf numFmtId="0" fontId="8" fillId="2" borderId="127" xfId="0" applyFont="1" applyFill="1" applyBorder="1">
      <alignment vertical="top" wrapText="1"/>
    </xf>
    <xf numFmtId="0" fontId="8" fillId="2" borderId="130" xfId="0" applyFont="1" applyFill="1" applyBorder="1">
      <alignment vertical="top" wrapText="1"/>
    </xf>
    <xf numFmtId="177" fontId="32" fillId="2" borderId="127" xfId="0" applyNumberFormat="1" applyFont="1" applyFill="1" applyBorder="1" applyAlignment="1">
      <alignment horizontal="center" vertical="center" wrapText="1"/>
    </xf>
    <xf numFmtId="0" fontId="8" fillId="2" borderId="128" xfId="0" applyFont="1" applyFill="1" applyBorder="1">
      <alignment vertical="top" wrapText="1"/>
    </xf>
    <xf numFmtId="0" fontId="8" fillId="2" borderId="131" xfId="0" applyFont="1" applyFill="1" applyBorder="1">
      <alignment vertical="top" wrapText="1"/>
    </xf>
    <xf numFmtId="0" fontId="21" fillId="2" borderId="19" xfId="0" applyFont="1" applyFill="1" applyBorder="1" applyAlignment="1">
      <alignment vertical="center" wrapText="1"/>
    </xf>
    <xf numFmtId="0" fontId="8" fillId="2" borderId="77" xfId="0" applyFont="1" applyFill="1" applyBorder="1">
      <alignment vertical="top" wrapText="1"/>
    </xf>
    <xf numFmtId="177" fontId="30" fillId="2" borderId="125" xfId="0" applyNumberFormat="1" applyFont="1" applyFill="1" applyBorder="1" applyAlignment="1">
      <alignment horizontal="center" vertical="center" wrapText="1"/>
    </xf>
    <xf numFmtId="177" fontId="30" fillId="2" borderId="126" xfId="0" applyNumberFormat="1" applyFont="1" applyFill="1" applyBorder="1" applyAlignment="1">
      <alignment horizontal="center" vertical="center" wrapText="1"/>
    </xf>
    <xf numFmtId="49" fontId="8" fillId="2" borderId="14" xfId="0" applyNumberFormat="1" applyFont="1" applyFill="1" applyBorder="1" applyAlignment="1">
      <alignment vertical="center" wrapText="1"/>
    </xf>
    <xf numFmtId="0" fontId="8" fillId="2" borderId="15" xfId="0" applyFont="1" applyFill="1" applyBorder="1">
      <alignment vertical="top" wrapText="1"/>
    </xf>
    <xf numFmtId="0" fontId="8" fillId="2" borderId="16" xfId="0" applyFont="1" applyFill="1" applyBorder="1">
      <alignment vertical="top" wrapText="1"/>
    </xf>
    <xf numFmtId="0" fontId="8" fillId="2" borderId="4" xfId="0" applyFont="1" applyFill="1" applyBorder="1">
      <alignment vertical="top" wrapText="1"/>
    </xf>
    <xf numFmtId="0" fontId="8" fillId="2" borderId="22" xfId="0" applyFont="1" applyFill="1" applyBorder="1">
      <alignment vertical="top" wrapText="1"/>
    </xf>
    <xf numFmtId="0" fontId="8" fillId="2" borderId="23" xfId="0" applyFont="1" applyFill="1" applyBorder="1">
      <alignment vertical="top" wrapText="1"/>
    </xf>
    <xf numFmtId="49" fontId="31" fillId="2" borderId="66" xfId="0" applyNumberFormat="1" applyFont="1" applyFill="1" applyBorder="1" applyAlignment="1">
      <alignment horizontal="center" vertical="center" wrapText="1"/>
    </xf>
    <xf numFmtId="0" fontId="8" fillId="2" borderId="70" xfId="0" applyFont="1" applyFill="1" applyBorder="1">
      <alignment vertical="top" wrapText="1"/>
    </xf>
    <xf numFmtId="177" fontId="32" fillId="2" borderId="68" xfId="0" applyNumberFormat="1" applyFont="1" applyFill="1" applyBorder="1" applyAlignment="1">
      <alignment horizontal="center" vertical="center" wrapText="1"/>
    </xf>
    <xf numFmtId="0" fontId="8" fillId="2" borderId="69" xfId="0" applyFont="1" applyFill="1" applyBorder="1">
      <alignment vertical="top" wrapText="1"/>
    </xf>
    <xf numFmtId="0" fontId="8" fillId="2" borderId="72" xfId="0" applyFont="1" applyFill="1" applyBorder="1">
      <alignment vertical="top" wrapText="1"/>
    </xf>
    <xf numFmtId="0" fontId="8" fillId="2" borderId="73" xfId="0" applyFont="1" applyFill="1" applyBorder="1">
      <alignment vertical="top" wrapText="1"/>
    </xf>
    <xf numFmtId="49" fontId="30" fillId="2" borderId="95" xfId="0" applyNumberFormat="1" applyFont="1" applyFill="1" applyBorder="1" applyAlignment="1">
      <alignment horizontal="center" vertical="center" wrapText="1"/>
    </xf>
    <xf numFmtId="49" fontId="30" fillId="2" borderId="96" xfId="0" applyNumberFormat="1" applyFont="1" applyFill="1" applyBorder="1" applyAlignment="1">
      <alignment horizontal="center" vertical="center" wrapText="1"/>
    </xf>
    <xf numFmtId="177" fontId="30" fillId="2" borderId="97" xfId="0" applyNumberFormat="1" applyFont="1" applyFill="1" applyBorder="1" applyAlignment="1">
      <alignment horizontal="center" vertical="center" wrapText="1"/>
    </xf>
    <xf numFmtId="177" fontId="30" fillId="2" borderId="98" xfId="0" applyNumberFormat="1" applyFont="1" applyFill="1" applyBorder="1" applyAlignment="1">
      <alignment horizontal="center" vertical="center" wrapText="1"/>
    </xf>
    <xf numFmtId="49" fontId="30" fillId="2" borderId="100" xfId="0" applyNumberFormat="1" applyFont="1" applyFill="1" applyBorder="1" applyAlignment="1">
      <alignment horizontal="center" vertical="center" wrapText="1"/>
    </xf>
    <xf numFmtId="49" fontId="30" fillId="2" borderId="101" xfId="0" applyNumberFormat="1" applyFont="1" applyFill="1" applyBorder="1" applyAlignment="1">
      <alignment horizontal="center" vertical="center" wrapText="1"/>
    </xf>
    <xf numFmtId="177" fontId="30" fillId="2" borderId="123" xfId="0" applyNumberFormat="1" applyFont="1" applyFill="1" applyBorder="1" applyAlignment="1">
      <alignment horizontal="center" vertical="center" wrapText="1"/>
    </xf>
    <xf numFmtId="177" fontId="30" fillId="2" borderId="124" xfId="0" applyNumberFormat="1" applyFont="1" applyFill="1" applyBorder="1" applyAlignment="1">
      <alignment horizontal="center" vertical="center" wrapText="1"/>
    </xf>
    <xf numFmtId="177" fontId="12" fillId="3" borderId="21" xfId="0" applyNumberFormat="1" applyFont="1" applyFill="1" applyBorder="1" applyAlignment="1" applyProtection="1">
      <alignment horizontal="right" vertical="center" wrapText="1"/>
      <protection locked="0"/>
    </xf>
    <xf numFmtId="177" fontId="12" fillId="3" borderId="18" xfId="0" applyNumberFormat="1" applyFont="1" applyFill="1" applyBorder="1" applyAlignment="1" applyProtection="1">
      <alignment horizontal="right" vertical="center" wrapText="1"/>
      <protection locked="0"/>
    </xf>
    <xf numFmtId="177" fontId="12" fillId="3" borderId="20" xfId="0" applyNumberFormat="1" applyFont="1" applyFill="1" applyBorder="1" applyAlignment="1" applyProtection="1">
      <alignment horizontal="right" vertical="center" wrapText="1"/>
      <protection locked="0"/>
    </xf>
    <xf numFmtId="177" fontId="12" fillId="4" borderId="21" xfId="0" applyNumberFormat="1" applyFont="1" applyFill="1" applyBorder="1" applyAlignment="1">
      <alignment horizontal="right" vertical="center" wrapText="1"/>
    </xf>
    <xf numFmtId="177" fontId="12" fillId="4" borderId="18" xfId="0" applyNumberFormat="1" applyFont="1" applyFill="1" applyBorder="1" applyAlignment="1">
      <alignment horizontal="right" vertical="center" wrapText="1"/>
    </xf>
    <xf numFmtId="177" fontId="12" fillId="4" borderId="20" xfId="0" applyNumberFormat="1" applyFont="1" applyFill="1" applyBorder="1" applyAlignment="1">
      <alignment horizontal="right" vertical="center" wrapText="1"/>
    </xf>
    <xf numFmtId="49" fontId="13" fillId="5" borderId="21" xfId="0" applyNumberFormat="1" applyFont="1" applyFill="1" applyBorder="1" applyAlignment="1">
      <alignment horizontal="left" vertical="center" wrapText="1"/>
    </xf>
    <xf numFmtId="49" fontId="13" fillId="5" borderId="18" xfId="0" applyNumberFormat="1" applyFont="1" applyFill="1" applyBorder="1" applyAlignment="1">
      <alignment horizontal="left" vertical="center" wrapText="1"/>
    </xf>
    <xf numFmtId="49" fontId="13" fillId="5" borderId="20" xfId="0" applyNumberFormat="1" applyFont="1" applyFill="1" applyBorder="1" applyAlignment="1">
      <alignment horizontal="left" vertical="center" wrapText="1"/>
    </xf>
    <xf numFmtId="0" fontId="8" fillId="2" borderId="18" xfId="0" applyFont="1" applyFill="1" applyBorder="1" applyAlignment="1">
      <alignment vertical="center" wrapText="1"/>
    </xf>
    <xf numFmtId="177" fontId="12" fillId="2" borderId="21" xfId="0" applyNumberFormat="1" applyFont="1" applyFill="1" applyBorder="1" applyAlignment="1">
      <alignment horizontal="right" vertical="top" wrapText="1"/>
    </xf>
    <xf numFmtId="177" fontId="12" fillId="2" borderId="18" xfId="0" applyNumberFormat="1" applyFont="1" applyFill="1" applyBorder="1" applyAlignment="1">
      <alignment horizontal="right" vertical="top" wrapText="1"/>
    </xf>
    <xf numFmtId="177" fontId="12" fillId="2" borderId="20" xfId="0" applyNumberFormat="1" applyFont="1" applyFill="1" applyBorder="1" applyAlignment="1">
      <alignment horizontal="right" vertical="top" wrapText="1"/>
    </xf>
    <xf numFmtId="177" fontId="12" fillId="2" borderId="21" xfId="0" applyNumberFormat="1" applyFont="1" applyFill="1" applyBorder="1" applyAlignment="1">
      <alignment horizontal="right" vertical="center" wrapText="1"/>
    </xf>
    <xf numFmtId="177" fontId="12" fillId="2" borderId="18" xfId="0" applyNumberFormat="1" applyFont="1" applyFill="1" applyBorder="1" applyAlignment="1">
      <alignment horizontal="right" vertical="center" wrapText="1"/>
    </xf>
    <xf numFmtId="177" fontId="12" fillId="2" borderId="20" xfId="0" applyNumberFormat="1" applyFont="1" applyFill="1" applyBorder="1" applyAlignment="1">
      <alignment horizontal="right" vertical="center" wrapText="1"/>
    </xf>
    <xf numFmtId="49" fontId="22" fillId="2" borderId="49" xfId="0" applyNumberFormat="1" applyFont="1" applyFill="1" applyBorder="1" applyAlignment="1">
      <alignment horizontal="center" vertical="center" wrapText="1"/>
    </xf>
    <xf numFmtId="0" fontId="8" fillId="2" borderId="49" xfId="0" applyFont="1" applyFill="1" applyBorder="1">
      <alignment vertical="top" wrapText="1"/>
    </xf>
    <xf numFmtId="49" fontId="23" fillId="2" borderId="25" xfId="0" applyNumberFormat="1" applyFont="1" applyFill="1" applyBorder="1" applyAlignment="1">
      <alignment horizontal="center" vertical="center" wrapText="1"/>
    </xf>
    <xf numFmtId="0" fontId="8" fillId="2" borderId="24" xfId="0" applyFont="1" applyFill="1" applyBorder="1">
      <alignment vertical="top" wrapText="1"/>
    </xf>
    <xf numFmtId="0" fontId="8" fillId="2" borderId="13" xfId="0" applyFont="1" applyFill="1" applyBorder="1">
      <alignment vertical="top" wrapText="1"/>
    </xf>
    <xf numFmtId="49" fontId="27" fillId="6" borderId="19" xfId="0" applyNumberFormat="1" applyFont="1" applyFill="1" applyBorder="1" applyAlignment="1">
      <alignment horizontal="center" vertical="center" wrapText="1"/>
    </xf>
    <xf numFmtId="49" fontId="27" fillId="6" borderId="77" xfId="0" applyNumberFormat="1" applyFont="1" applyFill="1" applyBorder="1" applyAlignment="1">
      <alignment horizontal="center" vertical="center" wrapText="1"/>
    </xf>
    <xf numFmtId="49" fontId="27" fillId="6" borderId="2" xfId="0" applyNumberFormat="1" applyFont="1" applyFill="1" applyBorder="1" applyAlignment="1">
      <alignment horizontal="center" vertical="center" wrapText="1"/>
    </xf>
    <xf numFmtId="49" fontId="17" fillId="2" borderId="19" xfId="0" applyNumberFormat="1" applyFont="1" applyFill="1" applyBorder="1" applyAlignment="1">
      <alignment horizontal="left" vertical="top" wrapText="1"/>
    </xf>
    <xf numFmtId="49" fontId="29" fillId="2" borderId="103" xfId="0" applyNumberFormat="1" applyFont="1" applyFill="1" applyBorder="1" applyAlignment="1">
      <alignment horizontal="center" vertical="center" wrapText="1"/>
    </xf>
    <xf numFmtId="49" fontId="29" fillId="2" borderId="102" xfId="0" applyNumberFormat="1" applyFont="1" applyFill="1" applyBorder="1" applyAlignment="1">
      <alignment horizontal="center" vertical="center" wrapText="1"/>
    </xf>
    <xf numFmtId="49" fontId="29" fillId="2" borderId="104" xfId="0" applyNumberFormat="1" applyFont="1" applyFill="1" applyBorder="1" applyAlignment="1">
      <alignment horizontal="center" vertical="center" wrapText="1"/>
    </xf>
    <xf numFmtId="177" fontId="29" fillId="2" borderId="105" xfId="0" applyNumberFormat="1" applyFont="1" applyFill="1" applyBorder="1" applyAlignment="1">
      <alignment horizontal="center" vertical="center" wrapText="1"/>
    </xf>
    <xf numFmtId="177" fontId="29" fillId="2" borderId="106" xfId="0" applyNumberFormat="1" applyFont="1" applyFill="1" applyBorder="1" applyAlignment="1">
      <alignment horizontal="center" vertical="center" wrapText="1"/>
    </xf>
    <xf numFmtId="177" fontId="29" fillId="2" borderId="107" xfId="0" applyNumberFormat="1" applyFont="1" applyFill="1" applyBorder="1" applyAlignment="1">
      <alignment horizontal="center" vertical="center" wrapText="1"/>
    </xf>
    <xf numFmtId="49" fontId="29" fillId="2" borderId="92" xfId="0" applyNumberFormat="1" applyFont="1" applyFill="1" applyBorder="1" applyAlignment="1">
      <alignment horizontal="center" vertical="center" wrapText="1"/>
    </xf>
    <xf numFmtId="49" fontId="29" fillId="2" borderId="41" xfId="0" applyNumberFormat="1" applyFont="1" applyFill="1" applyBorder="1" applyAlignment="1">
      <alignment horizontal="center" vertical="center" wrapText="1"/>
    </xf>
    <xf numFmtId="49" fontId="29" fillId="2" borderId="93" xfId="0" applyNumberFormat="1" applyFont="1" applyFill="1" applyBorder="1" applyAlignment="1">
      <alignment horizontal="center" vertical="center" wrapText="1"/>
    </xf>
    <xf numFmtId="9" fontId="29" fillId="2" borderId="97" xfId="0" applyNumberFormat="1" applyFont="1" applyFill="1" applyBorder="1" applyAlignment="1">
      <alignment horizontal="center" vertical="center" wrapText="1"/>
    </xf>
    <xf numFmtId="9" fontId="29" fillId="2" borderId="109" xfId="0" applyNumberFormat="1" applyFont="1" applyFill="1" applyBorder="1" applyAlignment="1">
      <alignment horizontal="center" vertical="center" wrapText="1"/>
    </xf>
    <xf numFmtId="9" fontId="29" fillId="2" borderId="98" xfId="0" applyNumberFormat="1" applyFont="1" applyFill="1" applyBorder="1" applyAlignment="1">
      <alignment horizontal="center" vertical="center" wrapText="1"/>
    </xf>
    <xf numFmtId="49" fontId="17" fillId="2" borderId="19" xfId="0" applyNumberFormat="1" applyFont="1" applyFill="1" applyBorder="1" applyAlignment="1">
      <alignment horizontal="center" vertical="top" wrapText="1"/>
    </xf>
    <xf numFmtId="49" fontId="17" fillId="2" borderId="77" xfId="0" applyNumberFormat="1" applyFont="1" applyFill="1" applyBorder="1" applyAlignment="1">
      <alignment horizontal="center" vertical="top" wrapText="1"/>
    </xf>
    <xf numFmtId="0" fontId="8" fillId="2" borderId="19" xfId="0" applyFont="1" applyFill="1" applyBorder="1" applyAlignment="1">
      <alignment horizontal="center" vertical="top" wrapText="1"/>
    </xf>
    <xf numFmtId="0" fontId="13" fillId="2" borderId="2" xfId="0" applyFont="1" applyFill="1" applyBorder="1">
      <alignment vertical="top" wrapText="1"/>
    </xf>
    <xf numFmtId="0" fontId="13" fillId="2" borderId="4" xfId="0" applyFont="1" applyFill="1" applyBorder="1">
      <alignment vertical="top" wrapText="1"/>
    </xf>
    <xf numFmtId="0" fontId="13" fillId="2" borderId="77" xfId="0" applyFont="1" applyFill="1" applyBorder="1" applyAlignment="1">
      <alignment vertical="center" wrapText="1"/>
    </xf>
    <xf numFmtId="0" fontId="13" fillId="2" borderId="25" xfId="0" applyFont="1" applyFill="1" applyBorder="1" applyAlignment="1">
      <alignment vertical="center" wrapText="1"/>
    </xf>
    <xf numFmtId="177" fontId="29" fillId="2" borderId="57" xfId="0" applyNumberFormat="1" applyFont="1" applyFill="1" applyBorder="1" applyAlignment="1">
      <alignment horizontal="center" vertical="center" wrapText="1"/>
    </xf>
    <xf numFmtId="177" fontId="29" fillId="2" borderId="64" xfId="0" applyNumberFormat="1" applyFont="1" applyFill="1" applyBorder="1" applyAlignment="1">
      <alignment horizontal="center" vertical="center" wrapText="1"/>
    </xf>
    <xf numFmtId="0" fontId="8" fillId="2" borderId="58" xfId="0" applyFont="1" applyFill="1" applyBorder="1">
      <alignment vertical="top" wrapText="1"/>
    </xf>
    <xf numFmtId="0" fontId="8" fillId="2" borderId="59" xfId="0" applyFont="1" applyFill="1" applyBorder="1">
      <alignment vertical="top" wrapText="1"/>
    </xf>
    <xf numFmtId="49" fontId="13" fillId="5" borderId="12" xfId="0" applyNumberFormat="1" applyFont="1" applyFill="1" applyBorder="1" applyAlignment="1">
      <alignment horizontal="center" vertical="top" wrapText="1"/>
    </xf>
    <xf numFmtId="0" fontId="8" fillId="2" borderId="12" xfId="0" applyFont="1" applyFill="1" applyBorder="1" applyAlignment="1">
      <alignment horizontal="center" vertical="top" wrapText="1"/>
    </xf>
    <xf numFmtId="0" fontId="21" fillId="2" borderId="9" xfId="0" applyFont="1" applyFill="1" applyBorder="1" applyAlignment="1">
      <alignment vertical="center" wrapText="1"/>
    </xf>
    <xf numFmtId="0" fontId="8" fillId="2" borderId="19" xfId="0" applyFont="1" applyFill="1" applyBorder="1">
      <alignment vertical="top" wrapText="1"/>
    </xf>
    <xf numFmtId="179" fontId="13" fillId="2" borderId="137" xfId="0" applyNumberFormat="1" applyFont="1" applyFill="1" applyBorder="1" applyAlignment="1" applyProtection="1">
      <alignment horizontal="right" vertical="center" wrapText="1"/>
      <protection locked="0"/>
    </xf>
    <xf numFmtId="179" fontId="13" fillId="2" borderId="138" xfId="0" applyNumberFormat="1" applyFont="1" applyFill="1" applyBorder="1" applyAlignment="1" applyProtection="1">
      <alignment horizontal="right" vertical="center" wrapText="1"/>
      <protection locked="0"/>
    </xf>
    <xf numFmtId="179" fontId="13" fillId="2" borderId="139" xfId="0" applyNumberFormat="1" applyFont="1" applyFill="1" applyBorder="1" applyAlignment="1" applyProtection="1">
      <alignment horizontal="right" vertical="center" wrapText="1"/>
      <protection locked="0"/>
    </xf>
    <xf numFmtId="49" fontId="13" fillId="2" borderId="112" xfId="0" applyNumberFormat="1" applyFont="1" applyFill="1" applyBorder="1" applyAlignment="1">
      <alignment vertical="center" wrapText="1"/>
    </xf>
    <xf numFmtId="49" fontId="13" fillId="2" borderId="113" xfId="0" applyNumberFormat="1" applyFont="1" applyFill="1" applyBorder="1" applyAlignment="1">
      <alignment vertical="center" wrapText="1"/>
    </xf>
    <xf numFmtId="49" fontId="13" fillId="2" borderId="114" xfId="0" applyNumberFormat="1" applyFont="1" applyFill="1" applyBorder="1" applyAlignment="1">
      <alignment vertical="center" wrapText="1"/>
    </xf>
    <xf numFmtId="0" fontId="8" fillId="2" borderId="111" xfId="0" applyFont="1" applyFill="1" applyBorder="1">
      <alignment vertical="top" wrapText="1"/>
    </xf>
    <xf numFmtId="0" fontId="8" fillId="2" borderId="42" xfId="0" applyFont="1" applyFill="1" applyBorder="1" applyAlignment="1">
      <alignment vertical="center" wrapText="1"/>
    </xf>
    <xf numFmtId="0" fontId="8" fillId="2" borderId="42" xfId="0" applyFont="1" applyFill="1" applyBorder="1">
      <alignment vertical="top" wrapText="1"/>
    </xf>
    <xf numFmtId="0" fontId="12" fillId="3" borderId="12" xfId="0" applyNumberFormat="1" applyFont="1" applyFill="1" applyBorder="1" applyAlignment="1" applyProtection="1">
      <alignment horizontal="right" vertical="center" wrapText="1"/>
      <protection locked="0"/>
    </xf>
    <xf numFmtId="0" fontId="8" fillId="2" borderId="12" xfId="0" applyFont="1" applyFill="1" applyBorder="1" applyProtection="1">
      <alignment vertical="top" wrapText="1"/>
      <protection locked="0"/>
    </xf>
    <xf numFmtId="49" fontId="18" fillId="2" borderId="14" xfId="0" applyNumberFormat="1" applyFont="1" applyFill="1" applyBorder="1" applyAlignment="1">
      <alignment horizontal="left" vertical="center" wrapText="1"/>
    </xf>
    <xf numFmtId="0" fontId="8" fillId="2" borderId="21" xfId="0" applyFont="1" applyFill="1" applyBorder="1">
      <alignment vertical="top" wrapText="1"/>
    </xf>
    <xf numFmtId="0" fontId="8" fillId="2" borderId="50" xfId="0" applyFont="1" applyFill="1" applyBorder="1">
      <alignment vertical="top" wrapText="1"/>
    </xf>
    <xf numFmtId="0" fontId="8" fillId="2" borderId="51" xfId="0" applyFont="1" applyFill="1" applyBorder="1">
      <alignment vertical="top" wrapText="1"/>
    </xf>
    <xf numFmtId="177" fontId="29" fillId="2" borderId="9" xfId="0" applyNumberFormat="1" applyFont="1" applyFill="1" applyBorder="1">
      <alignment vertical="top" wrapText="1"/>
    </xf>
    <xf numFmtId="177" fontId="29" fillId="2" borderId="58" xfId="0" applyNumberFormat="1" applyFont="1" applyFill="1" applyBorder="1" applyAlignment="1">
      <alignment horizontal="center" vertical="top" wrapText="1"/>
    </xf>
    <xf numFmtId="177" fontId="29" fillId="2" borderId="3" xfId="0" applyNumberFormat="1" applyFont="1" applyFill="1" applyBorder="1" applyAlignment="1">
      <alignment horizontal="center" vertical="top" wrapText="1"/>
    </xf>
    <xf numFmtId="0" fontId="29" fillId="2" borderId="61" xfId="0" applyFont="1" applyFill="1" applyBorder="1" applyAlignment="1">
      <alignment horizontal="center" vertical="center" wrapText="1"/>
    </xf>
    <xf numFmtId="0" fontId="29" fillId="2" borderId="86" xfId="0" applyFont="1" applyFill="1" applyBorder="1" applyAlignment="1">
      <alignment horizontal="center" vertical="center" wrapText="1"/>
    </xf>
    <xf numFmtId="0" fontId="8" fillId="2" borderId="62" xfId="0" applyFont="1" applyFill="1" applyBorder="1">
      <alignment vertical="top" wrapText="1"/>
    </xf>
    <xf numFmtId="49" fontId="21" fillId="2" borderId="41" xfId="0" applyNumberFormat="1" applyFont="1" applyFill="1" applyBorder="1" applyAlignment="1">
      <alignment vertical="center" wrapText="1"/>
    </xf>
    <xf numFmtId="0" fontId="8" fillId="2" borderId="41" xfId="0" applyFont="1" applyFill="1" applyBorder="1">
      <alignment vertical="top" wrapText="1"/>
    </xf>
    <xf numFmtId="0" fontId="8" fillId="2" borderId="18" xfId="0" applyFont="1" applyFill="1" applyBorder="1">
      <alignment vertical="top" wrapText="1"/>
    </xf>
    <xf numFmtId="0" fontId="8" fillId="2" borderId="20" xfId="0" applyFont="1" applyFill="1" applyBorder="1">
      <alignment vertical="top" wrapText="1"/>
    </xf>
    <xf numFmtId="0" fontId="8" fillId="2" borderId="2" xfId="0" applyFont="1" applyFill="1" applyBorder="1">
      <alignment vertical="top" wrapText="1"/>
    </xf>
    <xf numFmtId="49" fontId="21" fillId="2" borderId="9" xfId="0" applyNumberFormat="1" applyFont="1" applyFill="1" applyBorder="1" applyAlignment="1">
      <alignment vertical="center" wrapText="1"/>
    </xf>
    <xf numFmtId="49" fontId="29" fillId="2" borderId="53" xfId="0" applyNumberFormat="1" applyFont="1" applyFill="1" applyBorder="1" applyAlignment="1">
      <alignment horizontal="center" vertical="center" wrapText="1"/>
    </xf>
    <xf numFmtId="49" fontId="29" fillId="2" borderId="8" xfId="0" applyNumberFormat="1" applyFont="1" applyFill="1" applyBorder="1" applyAlignment="1">
      <alignment horizontal="center" vertical="center" wrapText="1"/>
    </xf>
    <xf numFmtId="0" fontId="8" fillId="2" borderId="54" xfId="0" applyFont="1" applyFill="1" applyBorder="1">
      <alignment vertical="top" wrapText="1"/>
    </xf>
    <xf numFmtId="49" fontId="13" fillId="5" borderId="12" xfId="0" applyNumberFormat="1" applyFont="1" applyFill="1" applyBorder="1" applyAlignment="1">
      <alignment vertical="center" wrapText="1"/>
    </xf>
    <xf numFmtId="49" fontId="18" fillId="2" borderId="77" xfId="0" applyNumberFormat="1" applyFont="1" applyFill="1" applyBorder="1" applyAlignment="1">
      <alignment horizontal="right" vertical="center" wrapText="1"/>
    </xf>
    <xf numFmtId="0" fontId="12" fillId="4" borderId="115" xfId="0" applyNumberFormat="1" applyFont="1" applyFill="1" applyBorder="1" applyAlignment="1">
      <alignment horizontal="right" vertical="center" wrapText="1"/>
    </xf>
    <xf numFmtId="0" fontId="12" fillId="4" borderId="116" xfId="0" applyNumberFormat="1" applyFont="1" applyFill="1" applyBorder="1" applyAlignment="1">
      <alignment horizontal="right" vertical="center" wrapText="1"/>
    </xf>
    <xf numFmtId="0" fontId="13" fillId="2" borderId="18" xfId="0" applyFont="1" applyFill="1" applyBorder="1" applyAlignment="1">
      <alignment horizontal="left" vertical="center" wrapText="1"/>
    </xf>
    <xf numFmtId="0" fontId="13" fillId="2" borderId="20" xfId="0" applyFont="1" applyFill="1" applyBorder="1" applyAlignment="1">
      <alignment horizontal="left" vertical="center" wrapText="1"/>
    </xf>
    <xf numFmtId="49" fontId="13" fillId="5" borderId="23" xfId="0" applyNumberFormat="1" applyFont="1" applyFill="1" applyBorder="1" applyAlignment="1">
      <alignment horizontal="center" vertical="top" wrapText="1"/>
    </xf>
    <xf numFmtId="49" fontId="13" fillId="5" borderId="4" xfId="0" applyNumberFormat="1" applyFont="1" applyFill="1" applyBorder="1" applyAlignment="1">
      <alignment horizontal="center" vertical="top" wrapText="1"/>
    </xf>
    <xf numFmtId="49" fontId="13" fillId="5" borderId="16"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49" fontId="23" fillId="2" borderId="19" xfId="0" applyNumberFormat="1" applyFont="1" applyFill="1" applyBorder="1" applyAlignment="1">
      <alignment horizontal="center" vertical="center" wrapText="1"/>
    </xf>
    <xf numFmtId="49" fontId="23" fillId="2" borderId="77" xfId="0" applyNumberFormat="1" applyFont="1" applyFill="1" applyBorder="1" applyAlignment="1">
      <alignment horizontal="center" vertical="center" wrapText="1"/>
    </xf>
    <xf numFmtId="49" fontId="17" fillId="2" borderId="19" xfId="0" applyNumberFormat="1" applyFont="1" applyFill="1" applyBorder="1" applyAlignment="1">
      <alignment horizontal="center" vertical="center" wrapText="1"/>
    </xf>
    <xf numFmtId="49" fontId="17" fillId="2" borderId="77" xfId="0" applyNumberFormat="1"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77" xfId="0" applyFont="1" applyFill="1" applyBorder="1" applyAlignment="1">
      <alignment horizontal="center" vertical="center" wrapText="1"/>
    </xf>
    <xf numFmtId="49" fontId="13" fillId="5" borderId="119" xfId="0" applyNumberFormat="1" applyFont="1" applyFill="1" applyBorder="1" applyAlignment="1">
      <alignment horizontal="center" vertical="center" wrapText="1"/>
    </xf>
    <xf numFmtId="49" fontId="13" fillId="5" borderId="118" xfId="0" applyNumberFormat="1" applyFont="1" applyFill="1" applyBorder="1" applyAlignment="1">
      <alignment horizontal="center" vertical="center" wrapText="1"/>
    </xf>
    <xf numFmtId="49" fontId="13" fillId="5" borderId="120" xfId="0" applyNumberFormat="1" applyFont="1" applyFill="1" applyBorder="1" applyAlignment="1">
      <alignment horizontal="center" vertical="center" wrapText="1"/>
    </xf>
    <xf numFmtId="0" fontId="8" fillId="2" borderId="4" xfId="0" applyFont="1" applyFill="1" applyBorder="1" applyAlignment="1">
      <alignment vertical="center" wrapText="1"/>
    </xf>
    <xf numFmtId="0" fontId="8" fillId="2" borderId="25" xfId="0" applyFont="1" applyFill="1" applyBorder="1" applyAlignment="1">
      <alignment vertical="center" wrapText="1"/>
    </xf>
    <xf numFmtId="49" fontId="11" fillId="2" borderId="14" xfId="0" applyNumberFormat="1" applyFont="1" applyFill="1" applyBorder="1" applyAlignment="1">
      <alignment horizontal="left" vertical="center" wrapText="1"/>
    </xf>
    <xf numFmtId="177" fontId="8" fillId="2" borderId="86" xfId="0" applyNumberFormat="1" applyFont="1" applyFill="1" applyBorder="1" applyAlignment="1">
      <alignment horizontal="right" vertical="center" wrapText="1"/>
    </xf>
    <xf numFmtId="0" fontId="8" fillId="2" borderId="45" xfId="0" applyFont="1" applyFill="1" applyBorder="1">
      <alignment vertical="top" wrapText="1"/>
    </xf>
    <xf numFmtId="0" fontId="8" fillId="2" borderId="46" xfId="0" applyFont="1" applyFill="1" applyBorder="1">
      <alignment vertical="top" wrapText="1"/>
    </xf>
    <xf numFmtId="0" fontId="18" fillId="2" borderId="25" xfId="0" applyFont="1" applyFill="1" applyBorder="1" applyAlignment="1">
      <alignment horizontal="right" vertical="center" wrapText="1"/>
    </xf>
    <xf numFmtId="178" fontId="8" fillId="2" borderId="28" xfId="0" applyNumberFormat="1" applyFont="1" applyFill="1" applyBorder="1" applyAlignment="1">
      <alignment horizontal="right" vertical="center" wrapText="1"/>
    </xf>
    <xf numFmtId="0" fontId="8" fillId="2" borderId="28" xfId="0" applyFont="1" applyFill="1" applyBorder="1">
      <alignment vertical="top" wrapText="1"/>
    </xf>
    <xf numFmtId="177" fontId="8" fillId="2" borderId="19" xfId="0" applyNumberFormat="1" applyFont="1" applyFill="1" applyBorder="1" applyAlignment="1">
      <alignment horizontal="right" vertical="center" wrapText="1"/>
    </xf>
    <xf numFmtId="177" fontId="8" fillId="2" borderId="77" xfId="0" applyNumberFormat="1" applyFont="1" applyFill="1" applyBorder="1" applyAlignment="1">
      <alignment horizontal="right" vertical="center" wrapText="1"/>
    </xf>
    <xf numFmtId="49" fontId="17" fillId="2" borderId="19" xfId="0" applyNumberFormat="1" applyFont="1" applyFill="1" applyBorder="1" applyAlignment="1">
      <alignment vertical="center" wrapText="1"/>
    </xf>
    <xf numFmtId="49" fontId="17" fillId="2" borderId="77" xfId="0" applyNumberFormat="1" applyFont="1" applyFill="1" applyBorder="1" applyAlignment="1">
      <alignment vertical="center" wrapText="1"/>
    </xf>
    <xf numFmtId="49" fontId="13" fillId="2" borderId="43" xfId="0" applyNumberFormat="1" applyFont="1" applyFill="1" applyBorder="1" applyAlignment="1">
      <alignment horizontal="right" vertical="center" wrapText="1"/>
    </xf>
    <xf numFmtId="0" fontId="8" fillId="2" borderId="43" xfId="0" applyFont="1" applyFill="1" applyBorder="1">
      <alignment vertical="top" wrapText="1"/>
    </xf>
    <xf numFmtId="0" fontId="12" fillId="2" borderId="43" xfId="0" applyFont="1" applyFill="1" applyBorder="1">
      <alignment vertical="top" wrapText="1"/>
    </xf>
    <xf numFmtId="49" fontId="8" fillId="2" borderId="19" xfId="0" applyNumberFormat="1" applyFont="1" applyFill="1" applyBorder="1" applyAlignment="1">
      <alignment vertical="center" wrapText="1"/>
    </xf>
    <xf numFmtId="0" fontId="8" fillId="2" borderId="25" xfId="0" applyFont="1" applyFill="1" applyBorder="1">
      <alignment vertical="top" wrapText="1"/>
    </xf>
    <xf numFmtId="0" fontId="13" fillId="2" borderId="19" xfId="0" applyFont="1" applyFill="1" applyBorder="1" applyAlignment="1">
      <alignment vertical="center" wrapText="1"/>
    </xf>
    <xf numFmtId="49" fontId="18" fillId="2" borderId="19" xfId="0" applyNumberFormat="1" applyFont="1" applyFill="1" applyBorder="1" applyAlignment="1">
      <alignment vertical="center" wrapText="1"/>
    </xf>
    <xf numFmtId="0" fontId="17" fillId="2" borderId="19" xfId="0" applyFont="1" applyFill="1" applyBorder="1" applyAlignment="1">
      <alignment vertical="center" wrapText="1"/>
    </xf>
    <xf numFmtId="49" fontId="12" fillId="3" borderId="12" xfId="0" applyNumberFormat="1" applyFont="1" applyFill="1" applyBorder="1" applyAlignment="1" applyProtection="1">
      <alignment horizontal="center" vertical="center" wrapText="1"/>
      <protection locked="0"/>
    </xf>
    <xf numFmtId="49" fontId="12" fillId="3" borderId="12" xfId="0" applyNumberFormat="1" applyFont="1" applyFill="1" applyBorder="1" applyAlignment="1" applyProtection="1">
      <alignment horizontal="right" vertical="center" wrapText="1"/>
      <protection locked="0"/>
    </xf>
    <xf numFmtId="177" fontId="12" fillId="4" borderId="20" xfId="0" applyNumberFormat="1" applyFont="1" applyFill="1" applyBorder="1" applyAlignment="1">
      <alignment vertical="center" wrapText="1"/>
    </xf>
    <xf numFmtId="49" fontId="13" fillId="5" borderId="29" xfId="0" applyNumberFormat="1" applyFont="1" applyFill="1" applyBorder="1" applyAlignment="1">
      <alignment horizontal="center" vertical="center" wrapText="1"/>
    </xf>
    <xf numFmtId="0" fontId="8" fillId="2" borderId="30" xfId="0" applyFont="1" applyFill="1" applyBorder="1" applyAlignment="1">
      <alignment horizontal="center" vertical="top" wrapText="1"/>
    </xf>
    <xf numFmtId="49" fontId="14" fillId="3" borderId="12" xfId="0" applyNumberFormat="1" applyFont="1" applyFill="1" applyBorder="1" applyAlignment="1" applyProtection="1">
      <alignment horizontal="left" vertical="center" wrapText="1"/>
      <protection locked="0"/>
    </xf>
    <xf numFmtId="49" fontId="12" fillId="3" borderId="12" xfId="0" applyNumberFormat="1" applyFont="1" applyFill="1" applyBorder="1" applyAlignment="1" applyProtection="1">
      <alignment horizontal="left" vertical="center" wrapText="1"/>
      <protection locked="0"/>
    </xf>
    <xf numFmtId="176" fontId="8" fillId="2" borderId="18" xfId="0" applyNumberFormat="1" applyFont="1" applyFill="1" applyBorder="1" applyAlignment="1">
      <alignment horizontal="right" vertical="center" wrapText="1"/>
    </xf>
    <xf numFmtId="177" fontId="12" fillId="4" borderId="12" xfId="0" applyNumberFormat="1" applyFont="1" applyFill="1" applyBorder="1" applyAlignment="1">
      <alignment vertical="center" wrapText="1"/>
    </xf>
    <xf numFmtId="0" fontId="8" fillId="2" borderId="19" xfId="0" applyFont="1" applyFill="1" applyBorder="1" applyAlignment="1">
      <alignment vertical="center" wrapText="1"/>
    </xf>
    <xf numFmtId="177" fontId="12" fillId="3" borderId="12" xfId="0" applyNumberFormat="1" applyFont="1" applyFill="1" applyBorder="1" applyAlignment="1" applyProtection="1">
      <alignment horizontal="right" vertical="center" wrapText="1"/>
      <protection locked="0"/>
    </xf>
    <xf numFmtId="49" fontId="33" fillId="2" borderId="20" xfId="0" applyNumberFormat="1" applyFont="1" applyFill="1" applyBorder="1" applyAlignment="1">
      <alignment horizontal="left" vertical="center" wrapText="1"/>
    </xf>
    <xf numFmtId="0" fontId="33" fillId="2" borderId="12" xfId="0" applyFont="1" applyFill="1" applyBorder="1">
      <alignment vertical="top" wrapText="1"/>
    </xf>
    <xf numFmtId="0" fontId="33" fillId="2" borderId="21" xfId="0" applyFont="1" applyFill="1" applyBorder="1">
      <alignment vertical="top" wrapText="1"/>
    </xf>
    <xf numFmtId="49" fontId="19" fillId="2" borderId="36" xfId="0" applyNumberFormat="1" applyFont="1" applyFill="1" applyBorder="1" applyAlignment="1">
      <alignment vertical="center" wrapText="1"/>
    </xf>
    <xf numFmtId="0" fontId="8" fillId="2" borderId="37" xfId="0" applyFont="1" applyFill="1" applyBorder="1">
      <alignment vertical="top" wrapText="1"/>
    </xf>
    <xf numFmtId="0" fontId="8" fillId="2" borderId="38" xfId="0" applyFont="1" applyFill="1" applyBorder="1">
      <alignment vertical="top" wrapText="1"/>
    </xf>
    <xf numFmtId="0" fontId="8" fillId="2" borderId="39" xfId="0" applyFont="1" applyFill="1" applyBorder="1">
      <alignment vertical="top" wrapText="1"/>
    </xf>
    <xf numFmtId="49" fontId="24" fillId="2" borderId="19" xfId="0" applyNumberFormat="1" applyFont="1" applyFill="1" applyBorder="1" applyAlignment="1">
      <alignment vertical="top" wrapText="1" readingOrder="1"/>
    </xf>
    <xf numFmtId="0" fontId="38" fillId="2" borderId="77" xfId="0" applyFont="1" applyFill="1" applyBorder="1">
      <alignment vertical="top" wrapText="1"/>
    </xf>
    <xf numFmtId="49" fontId="3" fillId="2" borderId="19" xfId="0" applyNumberFormat="1" applyFont="1" applyFill="1" applyBorder="1" applyAlignment="1">
      <alignment vertical="center" wrapText="1"/>
    </xf>
    <xf numFmtId="49" fontId="3" fillId="2" borderId="77" xfId="0" applyNumberFormat="1" applyFont="1" applyFill="1" applyBorder="1" applyAlignment="1">
      <alignment vertical="center" wrapText="1"/>
    </xf>
    <xf numFmtId="0" fontId="0" fillId="2" borderId="19" xfId="0" applyFill="1" applyBorder="1">
      <alignment vertical="top" wrapText="1"/>
    </xf>
    <xf numFmtId="49" fontId="6" fillId="2" borderId="19" xfId="0" applyNumberFormat="1" applyFont="1" applyFill="1" applyBorder="1">
      <alignment vertical="top" wrapText="1"/>
    </xf>
    <xf numFmtId="49" fontId="6" fillId="2" borderId="77" xfId="0" applyNumberFormat="1" applyFont="1" applyFill="1" applyBorder="1">
      <alignment vertical="top" wrapText="1"/>
    </xf>
    <xf numFmtId="49" fontId="31" fillId="2" borderId="55" xfId="0" applyNumberFormat="1" applyFont="1" applyFill="1" applyBorder="1" applyAlignment="1">
      <alignment horizontal="center" vertical="center" wrapText="1"/>
    </xf>
    <xf numFmtId="0" fontId="8" fillId="2" borderId="60" xfId="0" applyFont="1" applyFill="1" applyBorder="1">
      <alignment vertical="top" wrapText="1"/>
    </xf>
    <xf numFmtId="49" fontId="30" fillId="2" borderId="55" xfId="0" applyNumberFormat="1" applyFont="1" applyFill="1" applyBorder="1" applyAlignment="1">
      <alignment horizontal="center" vertical="center" wrapText="1"/>
    </xf>
    <xf numFmtId="177" fontId="1" fillId="4" borderId="19" xfId="0" applyNumberFormat="1" applyFont="1" applyFill="1" applyBorder="1" applyAlignment="1">
      <alignment horizontal="right" vertical="center" wrapText="1"/>
    </xf>
    <xf numFmtId="177" fontId="1" fillId="4" borderId="77" xfId="0" applyNumberFormat="1" applyFont="1" applyFill="1" applyBorder="1" applyAlignment="1">
      <alignment horizontal="right" vertical="center" wrapText="1"/>
    </xf>
    <xf numFmtId="49" fontId="1" fillId="2" borderId="19" xfId="0" applyNumberFormat="1" applyFont="1" applyFill="1" applyBorder="1" applyAlignment="1">
      <alignment vertical="center" wrapText="1"/>
    </xf>
    <xf numFmtId="49" fontId="0" fillId="4" borderId="19" xfId="0" applyNumberFormat="1" applyFill="1" applyBorder="1">
      <alignment vertical="top" wrapText="1"/>
    </xf>
    <xf numFmtId="49" fontId="0" fillId="4" borderId="77" xfId="0" applyNumberFormat="1" applyFill="1" applyBorder="1">
      <alignment vertical="top" wrapText="1"/>
    </xf>
    <xf numFmtId="49" fontId="0" fillId="2" borderId="19" xfId="0" applyNumberFormat="1" applyFill="1" applyBorder="1">
      <alignment vertical="top" wrapText="1"/>
    </xf>
    <xf numFmtId="0" fontId="2" fillId="2" borderId="9" xfId="0" applyFont="1" applyFill="1" applyBorder="1" applyAlignment="1">
      <alignment horizontal="center" vertical="center" wrapText="1"/>
    </xf>
    <xf numFmtId="0" fontId="1" fillId="2" borderId="9" xfId="0" applyFont="1" applyFill="1" applyBorder="1">
      <alignment vertical="top" wrapText="1"/>
    </xf>
    <xf numFmtId="0" fontId="12" fillId="2" borderId="27" xfId="0" applyFont="1" applyFill="1" applyBorder="1" applyAlignment="1">
      <alignment horizontal="center" vertical="center" wrapText="1"/>
    </xf>
    <xf numFmtId="0" fontId="8" fillId="2" borderId="27" xfId="0" applyFont="1" applyFill="1" applyBorder="1">
      <alignment vertical="top" wrapText="1"/>
    </xf>
    <xf numFmtId="49" fontId="18" fillId="2" borderId="77" xfId="0" applyNumberFormat="1" applyFont="1" applyFill="1" applyBorder="1" applyAlignment="1">
      <alignment vertical="center" wrapText="1"/>
    </xf>
    <xf numFmtId="0" fontId="18" fillId="2" borderId="77" xfId="0" applyFont="1" applyFill="1" applyBorder="1">
      <alignment vertical="top" wrapText="1"/>
    </xf>
    <xf numFmtId="49" fontId="31" fillId="2" borderId="83" xfId="0" applyNumberFormat="1" applyFont="1" applyFill="1" applyBorder="1" applyAlignment="1">
      <alignment horizontal="center" vertical="center" wrapText="1"/>
    </xf>
    <xf numFmtId="49" fontId="12" fillId="2" borderId="76" xfId="0" applyNumberFormat="1" applyFont="1" applyFill="1" applyBorder="1" applyAlignment="1">
      <alignment horizontal="center" vertical="center" wrapText="1"/>
    </xf>
    <xf numFmtId="0" fontId="8" fillId="2" borderId="76" xfId="0" applyFont="1" applyFill="1" applyBorder="1">
      <alignment vertical="top" wrapText="1"/>
    </xf>
    <xf numFmtId="49" fontId="31" fillId="2" borderId="132" xfId="0" applyNumberFormat="1" applyFont="1" applyFill="1" applyBorder="1" applyAlignment="1">
      <alignment horizontal="center" vertical="center" wrapText="1"/>
    </xf>
    <xf numFmtId="49" fontId="31" fillId="2" borderId="133" xfId="0" applyNumberFormat="1" applyFont="1" applyFill="1" applyBorder="1" applyAlignment="1">
      <alignment horizontal="center" vertical="center" wrapText="1"/>
    </xf>
    <xf numFmtId="49" fontId="30" fillId="2" borderId="121" xfId="0" applyNumberFormat="1" applyFont="1" applyFill="1" applyBorder="1" applyAlignment="1">
      <alignment horizontal="center" vertical="center" wrapText="1"/>
    </xf>
    <xf numFmtId="49" fontId="30" fillId="2" borderId="122" xfId="0" applyNumberFormat="1" applyFont="1" applyFill="1" applyBorder="1" applyAlignment="1">
      <alignment horizontal="center" vertical="center" wrapText="1"/>
    </xf>
    <xf numFmtId="49" fontId="12" fillId="2" borderId="55" xfId="0" applyNumberFormat="1" applyFont="1" applyFill="1" applyBorder="1" applyAlignment="1">
      <alignment horizontal="left" vertical="center" wrapText="1"/>
    </xf>
    <xf numFmtId="0" fontId="12" fillId="2" borderId="60" xfId="0" applyFont="1" applyFill="1" applyBorder="1" applyAlignment="1">
      <alignment horizontal="left" vertical="top" wrapText="1"/>
    </xf>
    <xf numFmtId="0" fontId="8" fillId="2" borderId="94" xfId="0" applyFont="1" applyFill="1" applyBorder="1">
      <alignment vertical="top" wrapText="1"/>
    </xf>
    <xf numFmtId="49" fontId="29" fillId="2" borderId="80" xfId="0" applyNumberFormat="1" applyFont="1" applyFill="1" applyBorder="1" applyAlignment="1">
      <alignment vertical="center" wrapText="1"/>
    </xf>
    <xf numFmtId="0" fontId="8" fillId="2" borderId="80" xfId="0" applyFont="1" applyFill="1" applyBorder="1">
      <alignment vertical="top" wrapText="1"/>
    </xf>
    <xf numFmtId="177" fontId="29" fillId="2" borderId="58" xfId="0" applyNumberFormat="1" applyFont="1" applyFill="1" applyBorder="1" applyAlignment="1">
      <alignment horizontal="center" vertical="center" wrapText="1"/>
    </xf>
    <xf numFmtId="177" fontId="29" fillId="2" borderId="3" xfId="0" applyNumberFormat="1" applyFont="1" applyFill="1" applyBorder="1" applyAlignment="1">
      <alignment horizontal="center" vertical="center" wrapText="1"/>
    </xf>
    <xf numFmtId="49" fontId="29" fillId="2" borderId="52" xfId="0" applyNumberFormat="1" applyFont="1" applyFill="1" applyBorder="1" applyAlignment="1">
      <alignment horizontal="center" vertical="center" wrapText="1"/>
    </xf>
    <xf numFmtId="49" fontId="29" fillId="2" borderId="63" xfId="0" applyNumberFormat="1" applyFont="1" applyFill="1" applyBorder="1" applyAlignment="1">
      <alignment horizontal="center" vertical="center" wrapText="1"/>
    </xf>
    <xf numFmtId="0" fontId="8" fillId="2" borderId="53" xfId="0" applyFont="1" applyFill="1" applyBorder="1">
      <alignment vertical="top" wrapText="1"/>
    </xf>
  </cellXfs>
  <cellStyles count="1">
    <cellStyle name="標準" xfId="0" builtinId="0"/>
  </cellStyles>
  <dxfs count="12">
    <dxf>
      <fill>
        <patternFill>
          <bgColor rgb="FFFFF156"/>
        </patternFill>
      </fill>
    </dxf>
    <dxf>
      <fill>
        <patternFill>
          <bgColor rgb="FFFFF156"/>
        </patternFill>
      </fill>
    </dxf>
    <dxf>
      <fill>
        <patternFill>
          <bgColor rgb="FFFFC000"/>
        </patternFill>
      </fill>
    </dxf>
    <dxf>
      <fill>
        <patternFill>
          <bgColor rgb="FFFFC000"/>
        </patternFill>
      </fill>
    </dxf>
    <dxf>
      <fill>
        <patternFill>
          <bgColor rgb="FFFFC000"/>
        </patternFill>
      </fill>
    </dxf>
    <dxf>
      <font>
        <b/>
        <i val="0"/>
        <color rgb="FFFF0000"/>
      </font>
    </dxf>
    <dxf>
      <font>
        <strike val="0"/>
        <color theme="0" tint="-0.24994659260841701"/>
      </font>
    </dxf>
    <dxf>
      <font>
        <strike val="0"/>
        <color theme="0" tint="-0.24994659260841701"/>
      </font>
    </dxf>
    <dxf>
      <font>
        <b/>
        <i val="0"/>
        <color rgb="FFFF0000"/>
      </font>
    </dxf>
    <dxf>
      <fill>
        <patternFill>
          <bgColor rgb="FFFFF156"/>
        </patternFill>
      </fill>
    </dxf>
    <dxf>
      <font>
        <b/>
        <i val="0"/>
        <color rgb="FFFF0000"/>
      </font>
    </dxf>
    <dxf>
      <font>
        <strike val="0"/>
        <color theme="0" tint="-0.24994659260841701"/>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A5A5A5"/>
      <rgbColor rgb="FFFFF056"/>
      <rgbColor rgb="FFD5D5D5"/>
      <rgbColor rgb="FFA7A7A7"/>
      <rgbColor rgb="FFBEC0BF"/>
      <rgbColor rgb="FFFF0000"/>
      <rgbColor rgb="FF282828"/>
      <rgbColor rgb="FFFDAD00"/>
      <rgbColor rgb="FFA5A5A5"/>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1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9"/>
  <sheetViews>
    <sheetView showGridLines="0" tabSelected="1" topLeftCell="A9" zoomScale="69" zoomScaleNormal="69" workbookViewId="0">
      <selection activeCell="W15" sqref="W15"/>
    </sheetView>
  </sheetViews>
  <sheetFormatPr baseColWidth="10" defaultColWidth="16.33203125" defaultRowHeight="20" customHeight="1"/>
  <cols>
    <col min="1" max="1" width="2.6640625" style="1" customWidth="1"/>
    <col min="2" max="2" width="1.83203125" style="1" customWidth="1"/>
    <col min="3" max="3" width="2.1640625" style="1" customWidth="1"/>
    <col min="4" max="4" width="26" style="1" bestFit="1" customWidth="1"/>
    <col min="5" max="5" width="3.83203125" style="1" customWidth="1"/>
    <col min="6" max="6" width="3.5" style="1" customWidth="1"/>
    <col min="7" max="7" width="22.33203125" style="1" customWidth="1"/>
    <col min="8" max="8" width="3.83203125" style="1" customWidth="1"/>
    <col min="9" max="9" width="3.1640625" style="1" customWidth="1"/>
    <col min="10" max="10" width="28.83203125" style="1" customWidth="1"/>
    <col min="11" max="11" width="3.1640625" style="1" customWidth="1"/>
    <col min="12" max="12" width="22.33203125" style="1" customWidth="1"/>
    <col min="13" max="13" width="3.1640625" style="1" customWidth="1"/>
    <col min="14" max="14" width="28.1640625" style="1" bestFit="1" customWidth="1"/>
    <col min="15" max="15" width="2.33203125" style="1" customWidth="1"/>
    <col min="16" max="16" width="3.1640625" style="1" customWidth="1"/>
    <col min="17" max="17" width="24" style="1" customWidth="1"/>
    <col min="18" max="18" width="3.83203125" style="1" bestFit="1" customWidth="1"/>
    <col min="19" max="19" width="22.5" style="1" customWidth="1"/>
    <col min="20" max="20" width="2.1640625" style="1" customWidth="1"/>
    <col min="21" max="21" width="3" style="1" customWidth="1"/>
    <col min="22" max="22" width="16.33203125" style="1" customWidth="1"/>
    <col min="23" max="16384" width="16.33203125" style="1"/>
  </cols>
  <sheetData>
    <row r="1" spans="1:21" ht="10.75" customHeight="1" thickBot="1">
      <c r="A1" s="2"/>
      <c r="B1" s="3"/>
      <c r="C1" s="4"/>
      <c r="D1" s="4"/>
      <c r="E1" s="4"/>
      <c r="F1" s="4"/>
      <c r="G1" s="5"/>
      <c r="H1" s="5"/>
      <c r="I1" s="5"/>
      <c r="J1" s="5"/>
      <c r="K1" s="5"/>
      <c r="L1" s="5"/>
      <c r="M1" s="5"/>
      <c r="N1" s="5"/>
      <c r="O1" s="5"/>
      <c r="P1" s="5"/>
      <c r="Q1" s="5"/>
      <c r="R1" s="5"/>
      <c r="S1" s="5"/>
      <c r="T1" s="5"/>
      <c r="U1" s="6"/>
    </row>
    <row r="2" spans="1:21" ht="27.25" customHeight="1" thickTop="1">
      <c r="A2" s="7"/>
      <c r="B2" s="8"/>
      <c r="C2" s="9"/>
      <c r="D2" s="10"/>
      <c r="E2" s="41"/>
      <c r="F2" s="11"/>
      <c r="G2" s="12"/>
      <c r="H2" s="43"/>
      <c r="I2" s="12"/>
      <c r="J2" s="12"/>
      <c r="K2" s="12"/>
      <c r="L2" s="12"/>
      <c r="M2" s="12"/>
      <c r="N2" s="12"/>
      <c r="O2" s="43"/>
      <c r="P2" s="12"/>
      <c r="Q2" s="12"/>
      <c r="R2" s="43"/>
      <c r="S2" s="12"/>
      <c r="T2" s="13"/>
      <c r="U2" s="14"/>
    </row>
    <row r="3" spans="1:21" ht="25" customHeight="1">
      <c r="A3" s="7"/>
      <c r="B3" s="8"/>
      <c r="C3" s="45"/>
      <c r="D3" s="46" t="s">
        <v>0</v>
      </c>
      <c r="E3" s="47"/>
      <c r="F3" s="48"/>
      <c r="G3" s="351" t="s">
        <v>66</v>
      </c>
      <c r="H3" s="351"/>
      <c r="I3" s="229"/>
      <c r="J3" s="229"/>
      <c r="K3" s="229"/>
      <c r="L3" s="229"/>
      <c r="M3" s="229"/>
      <c r="N3" s="229"/>
      <c r="O3" s="229"/>
      <c r="P3" s="229"/>
      <c r="Q3" s="229"/>
      <c r="R3" s="230"/>
      <c r="S3" s="230"/>
      <c r="T3" s="49"/>
      <c r="U3" s="14"/>
    </row>
    <row r="4" spans="1:21" ht="8.25" customHeight="1">
      <c r="A4" s="7"/>
      <c r="B4" s="8"/>
      <c r="C4" s="50"/>
      <c r="D4" s="51"/>
      <c r="E4" s="52"/>
      <c r="F4" s="52"/>
      <c r="G4" s="324"/>
      <c r="H4" s="324"/>
      <c r="I4" s="216"/>
      <c r="J4" s="216"/>
      <c r="K4" s="216"/>
      <c r="L4" s="216"/>
      <c r="M4" s="216"/>
      <c r="N4" s="216"/>
      <c r="O4" s="216"/>
      <c r="P4" s="216"/>
      <c r="Q4" s="216"/>
      <c r="R4" s="312"/>
      <c r="S4" s="312"/>
      <c r="T4" s="49"/>
      <c r="U4" s="14"/>
    </row>
    <row r="5" spans="1:21" ht="25" customHeight="1">
      <c r="A5" s="7"/>
      <c r="B5" s="8"/>
      <c r="C5" s="45"/>
      <c r="D5" s="53" t="s">
        <v>1</v>
      </c>
      <c r="E5" s="47"/>
      <c r="F5" s="48"/>
      <c r="G5" s="231"/>
      <c r="H5" s="231"/>
      <c r="I5" s="232"/>
      <c r="J5" s="232"/>
      <c r="K5" s="232"/>
      <c r="L5" s="232"/>
      <c r="M5" s="232"/>
      <c r="N5" s="232"/>
      <c r="O5" s="232"/>
      <c r="P5" s="232"/>
      <c r="Q5" s="232"/>
      <c r="R5" s="233"/>
      <c r="S5" s="233"/>
      <c r="T5" s="49"/>
      <c r="U5" s="14"/>
    </row>
    <row r="6" spans="1:21" ht="22" customHeight="1">
      <c r="A6" s="7"/>
      <c r="B6" s="15"/>
      <c r="C6" s="54"/>
      <c r="D6" s="349"/>
      <c r="E6" s="350"/>
      <c r="F6" s="229"/>
      <c r="G6" s="229"/>
      <c r="H6" s="229"/>
      <c r="I6" s="229"/>
      <c r="J6" s="229"/>
      <c r="K6" s="267"/>
      <c r="L6" s="267"/>
      <c r="M6" s="267"/>
      <c r="N6" s="267"/>
      <c r="O6" s="267"/>
      <c r="P6" s="267"/>
      <c r="Q6" s="267"/>
      <c r="R6" s="268"/>
      <c r="S6" s="268"/>
      <c r="T6" s="56"/>
      <c r="U6" s="16"/>
    </row>
    <row r="7" spans="1:21" ht="25">
      <c r="A7" s="7"/>
      <c r="B7" s="15"/>
      <c r="C7" s="54"/>
      <c r="D7" s="57" t="s">
        <v>2</v>
      </c>
      <c r="E7" s="209">
        <v>1</v>
      </c>
      <c r="F7" s="375"/>
      <c r="G7" s="310"/>
      <c r="H7" s="310"/>
      <c r="I7" s="310"/>
      <c r="J7" s="310"/>
      <c r="K7" s="58"/>
      <c r="L7" s="389" t="s">
        <v>67</v>
      </c>
      <c r="M7" s="225"/>
      <c r="N7" s="225"/>
      <c r="O7" s="225"/>
      <c r="P7" s="225"/>
      <c r="Q7" s="225"/>
      <c r="R7" s="225"/>
      <c r="S7" s="225"/>
      <c r="T7" s="60"/>
      <c r="U7" s="17"/>
    </row>
    <row r="8" spans="1:21">
      <c r="A8" s="7"/>
      <c r="B8" s="15"/>
      <c r="C8" s="54"/>
      <c r="D8" s="57"/>
      <c r="E8" s="57"/>
      <c r="F8" s="381" t="s">
        <v>63</v>
      </c>
      <c r="G8" s="382"/>
      <c r="H8" s="382"/>
      <c r="I8" s="382"/>
      <c r="J8" s="383"/>
      <c r="K8" s="61"/>
      <c r="L8" s="225"/>
      <c r="M8" s="225"/>
      <c r="N8" s="225"/>
      <c r="O8" s="225"/>
      <c r="P8" s="225"/>
      <c r="Q8" s="225"/>
      <c r="R8" s="225"/>
      <c r="S8" s="225"/>
      <c r="T8" s="56"/>
      <c r="U8" s="16"/>
    </row>
    <row r="9" spans="1:21" ht="25" customHeight="1">
      <c r="A9" s="7"/>
      <c r="B9" s="15"/>
      <c r="C9" s="54"/>
      <c r="D9" s="57" t="s">
        <v>50</v>
      </c>
      <c r="E9" s="209">
        <v>2</v>
      </c>
      <c r="F9" s="376"/>
      <c r="G9" s="310"/>
      <c r="H9" s="310"/>
      <c r="I9" s="310"/>
      <c r="J9" s="310"/>
      <c r="K9" s="58"/>
      <c r="L9" s="331"/>
      <c r="M9" s="225"/>
      <c r="N9" s="225"/>
      <c r="O9" s="209">
        <v>5</v>
      </c>
      <c r="P9" s="370"/>
      <c r="Q9" s="310"/>
      <c r="R9" s="310"/>
      <c r="S9" s="310"/>
      <c r="T9" s="62"/>
      <c r="U9" s="18"/>
    </row>
    <row r="10" spans="1:21" ht="8.25" customHeight="1">
      <c r="A10" s="7"/>
      <c r="B10" s="15"/>
      <c r="C10" s="54"/>
      <c r="D10" s="63"/>
      <c r="E10" s="63"/>
      <c r="F10" s="64"/>
      <c r="G10" s="377"/>
      <c r="H10" s="377"/>
      <c r="I10" s="323"/>
      <c r="J10" s="325"/>
      <c r="K10" s="65"/>
      <c r="L10" s="355"/>
      <c r="M10" s="267"/>
      <c r="N10" s="267"/>
      <c r="O10" s="267"/>
      <c r="P10" s="232"/>
      <c r="Q10" s="232"/>
      <c r="R10" s="233"/>
      <c r="S10" s="312"/>
      <c r="T10" s="66"/>
      <c r="U10" s="19"/>
    </row>
    <row r="11" spans="1:21" ht="25" customHeight="1">
      <c r="A11" s="7"/>
      <c r="B11" s="15"/>
      <c r="C11" s="54"/>
      <c r="D11" s="57" t="s">
        <v>3</v>
      </c>
      <c r="E11" s="209">
        <v>3</v>
      </c>
      <c r="F11" s="309"/>
      <c r="G11" s="310"/>
      <c r="H11" s="310"/>
      <c r="I11" s="310"/>
      <c r="J11" s="67" t="str">
        <f>_xlfn.IFS(F11&lt;=49,"年",F11&gt;=50,"年以上")</f>
        <v>年</v>
      </c>
      <c r="K11" s="68"/>
      <c r="L11" s="331" t="s">
        <v>4</v>
      </c>
      <c r="M11" s="331"/>
      <c r="N11" s="331"/>
      <c r="O11" s="331"/>
      <c r="P11" s="303" t="s">
        <v>51</v>
      </c>
      <c r="Q11" s="304"/>
      <c r="R11" s="210" t="str">
        <f>IF(P9="建物購入代金が分かる",6,"")</f>
        <v/>
      </c>
      <c r="S11" s="69"/>
      <c r="T11" s="70"/>
      <c r="U11" s="21"/>
    </row>
    <row r="12" spans="1:21" ht="25" customHeight="1">
      <c r="A12" s="7"/>
      <c r="B12" s="15"/>
      <c r="C12" s="54"/>
      <c r="D12" s="57" t="s">
        <v>52</v>
      </c>
      <c r="E12" s="209">
        <v>4</v>
      </c>
      <c r="F12" s="380"/>
      <c r="G12" s="310"/>
      <c r="H12" s="310"/>
      <c r="I12" s="310"/>
      <c r="J12" s="310"/>
      <c r="K12" s="58"/>
      <c r="L12" s="331" t="s">
        <v>5</v>
      </c>
      <c r="M12" s="331"/>
      <c r="N12" s="331"/>
      <c r="O12" s="331"/>
      <c r="P12" s="305" t="s">
        <v>53</v>
      </c>
      <c r="Q12" s="306"/>
      <c r="R12" s="210" t="str">
        <f>IF(P9="建物購入代金が分からない",6,"")</f>
        <v/>
      </c>
      <c r="S12" s="69"/>
      <c r="T12" s="70"/>
      <c r="U12" s="21"/>
    </row>
    <row r="13" spans="1:21" ht="24.25" customHeight="1" thickBot="1">
      <c r="A13" s="7"/>
      <c r="B13" s="15"/>
      <c r="C13" s="54"/>
      <c r="D13" s="71"/>
      <c r="E13" s="72"/>
      <c r="F13" s="73"/>
      <c r="G13" s="74"/>
      <c r="H13" s="74"/>
      <c r="I13" s="74"/>
      <c r="J13" s="73"/>
      <c r="K13" s="75"/>
      <c r="L13" s="71"/>
      <c r="M13" s="71"/>
      <c r="N13" s="71"/>
      <c r="O13" s="72"/>
      <c r="P13" s="72"/>
      <c r="Q13" s="72"/>
      <c r="R13" s="72"/>
      <c r="S13" s="73"/>
      <c r="T13" s="56"/>
      <c r="U13" s="16"/>
    </row>
    <row r="14" spans="1:21" ht="24" customHeight="1" thickTop="1">
      <c r="A14" s="7"/>
      <c r="B14" s="15"/>
      <c r="C14" s="54"/>
      <c r="D14" s="76"/>
      <c r="E14" s="77"/>
      <c r="F14" s="78"/>
      <c r="G14" s="356"/>
      <c r="H14" s="356"/>
      <c r="I14" s="357"/>
      <c r="J14" s="357"/>
      <c r="K14" s="79"/>
      <c r="L14" s="76"/>
      <c r="M14" s="76"/>
      <c r="N14" s="76"/>
      <c r="O14" s="77"/>
      <c r="P14" s="76"/>
      <c r="Q14" s="76"/>
      <c r="R14" s="77"/>
      <c r="S14" s="76"/>
      <c r="T14" s="56"/>
      <c r="U14" s="16"/>
    </row>
    <row r="15" spans="1:21" ht="24.75" customHeight="1">
      <c r="A15" s="7"/>
      <c r="B15" s="15"/>
      <c r="C15" s="54"/>
      <c r="D15" s="80"/>
      <c r="E15" s="80"/>
      <c r="F15" s="346" t="s">
        <v>6</v>
      </c>
      <c r="G15" s="347"/>
      <c r="H15" s="348"/>
      <c r="I15" s="373" t="s">
        <v>7</v>
      </c>
      <c r="J15" s="374"/>
      <c r="K15" s="81"/>
      <c r="L15" s="82"/>
      <c r="M15" s="82"/>
      <c r="N15" s="82"/>
      <c r="O15" s="83"/>
      <c r="P15" s="82"/>
      <c r="Q15" s="82"/>
      <c r="R15" s="83"/>
      <c r="S15" s="82"/>
      <c r="T15" s="56"/>
      <c r="U15" s="16"/>
    </row>
    <row r="16" spans="1:21" ht="8.25" customHeight="1" thickBot="1">
      <c r="A16" s="7"/>
      <c r="B16" s="15"/>
      <c r="C16" s="54"/>
      <c r="D16" s="80"/>
      <c r="E16" s="80"/>
      <c r="F16" s="84"/>
      <c r="G16" s="85"/>
      <c r="H16" s="85"/>
      <c r="I16" s="86"/>
      <c r="J16" s="86"/>
      <c r="K16" s="87"/>
      <c r="L16" s="88"/>
      <c r="M16" s="88"/>
      <c r="N16" s="88"/>
      <c r="O16" s="88"/>
      <c r="P16" s="88"/>
      <c r="Q16" s="88"/>
      <c r="R16" s="88"/>
      <c r="S16" s="88"/>
      <c r="T16" s="56"/>
      <c r="U16" s="16"/>
    </row>
    <row r="17" spans="1:21" ht="25" customHeight="1" thickTop="1" thickBot="1">
      <c r="A17" s="7"/>
      <c r="B17" s="15"/>
      <c r="C17" s="54"/>
      <c r="D17" s="57" t="s">
        <v>8</v>
      </c>
      <c r="E17" s="57"/>
      <c r="F17" s="89"/>
      <c r="G17" s="89"/>
      <c r="H17" s="209">
        <v>7</v>
      </c>
      <c r="I17" s="371"/>
      <c r="J17" s="310"/>
      <c r="K17" s="90"/>
      <c r="L17" s="384" t="s">
        <v>9</v>
      </c>
      <c r="M17" s="385"/>
      <c r="N17" s="385"/>
      <c r="O17" s="385"/>
      <c r="P17" s="385"/>
      <c r="Q17" s="386"/>
      <c r="R17" s="386"/>
      <c r="S17" s="387"/>
      <c r="T17" s="91"/>
      <c r="U17" s="16"/>
    </row>
    <row r="18" spans="1:21" ht="8.25" customHeight="1" thickTop="1">
      <c r="A18" s="7"/>
      <c r="B18" s="15"/>
      <c r="C18" s="54"/>
      <c r="D18" s="92"/>
      <c r="E18" s="92"/>
      <c r="F18" s="93"/>
      <c r="G18" s="94"/>
      <c r="H18" s="94"/>
      <c r="I18" s="95"/>
      <c r="J18" s="95"/>
      <c r="K18" s="87"/>
      <c r="L18" s="307"/>
      <c r="M18" s="308"/>
      <c r="N18" s="308"/>
      <c r="O18" s="308"/>
      <c r="P18" s="308"/>
      <c r="Q18" s="308"/>
      <c r="R18" s="308"/>
      <c r="S18" s="308"/>
      <c r="T18" s="56"/>
      <c r="U18" s="16"/>
    </row>
    <row r="19" spans="1:21" ht="25" customHeight="1">
      <c r="A19" s="7"/>
      <c r="B19" s="15"/>
      <c r="C19" s="54"/>
      <c r="D19" s="57" t="s">
        <v>10</v>
      </c>
      <c r="E19" s="209">
        <v>8</v>
      </c>
      <c r="F19" s="248"/>
      <c r="G19" s="249"/>
      <c r="H19" s="250"/>
      <c r="I19" s="378">
        <f>F19*12</f>
        <v>0</v>
      </c>
      <c r="J19" s="216"/>
      <c r="K19" s="96"/>
      <c r="L19" s="368" t="s">
        <v>11</v>
      </c>
      <c r="M19" s="299"/>
      <c r="N19" s="299"/>
      <c r="O19" s="225"/>
      <c r="P19" s="299"/>
      <c r="Q19" s="299"/>
      <c r="R19" s="225"/>
      <c r="S19" s="299"/>
      <c r="T19" s="56"/>
      <c r="U19" s="16"/>
    </row>
    <row r="20" spans="1:21" ht="25" customHeight="1">
      <c r="A20" s="7"/>
      <c r="B20" s="15"/>
      <c r="C20" s="54"/>
      <c r="D20" s="57" t="s">
        <v>12</v>
      </c>
      <c r="E20" s="209">
        <v>9</v>
      </c>
      <c r="F20" s="248"/>
      <c r="G20" s="249"/>
      <c r="H20" s="250"/>
      <c r="I20" s="378">
        <f>F20*12</f>
        <v>0</v>
      </c>
      <c r="J20" s="216"/>
      <c r="K20" s="96"/>
      <c r="L20" s="368" t="s">
        <v>54</v>
      </c>
      <c r="M20" s="299"/>
      <c r="N20" s="299"/>
      <c r="O20" s="225"/>
      <c r="P20" s="299"/>
      <c r="Q20" s="299"/>
      <c r="R20" s="225"/>
      <c r="S20" s="299"/>
      <c r="T20" s="56"/>
      <c r="U20" s="16"/>
    </row>
    <row r="21" spans="1:21" ht="25" customHeight="1">
      <c r="A21" s="7"/>
      <c r="B21" s="15"/>
      <c r="C21" s="54"/>
      <c r="D21" s="57" t="s">
        <v>13</v>
      </c>
      <c r="E21" s="97"/>
      <c r="F21" s="251">
        <f>F19-F20</f>
        <v>0</v>
      </c>
      <c r="G21" s="252"/>
      <c r="H21" s="253"/>
      <c r="I21" s="378">
        <f>F21*12</f>
        <v>0</v>
      </c>
      <c r="J21" s="216"/>
      <c r="K21" s="96"/>
      <c r="L21" s="379"/>
      <c r="M21" s="299"/>
      <c r="N21" s="299"/>
      <c r="O21" s="225"/>
      <c r="P21" s="299"/>
      <c r="Q21" s="299"/>
      <c r="R21" s="225"/>
      <c r="S21" s="299"/>
      <c r="T21" s="56"/>
      <c r="U21" s="16"/>
    </row>
    <row r="22" spans="1:21" ht="28.25" customHeight="1">
      <c r="A22" s="7"/>
      <c r="B22" s="15"/>
      <c r="C22" s="54"/>
      <c r="D22" s="98" t="s">
        <v>14</v>
      </c>
      <c r="E22" s="57"/>
      <c r="F22" s="99"/>
      <c r="G22" s="99"/>
      <c r="H22" s="211">
        <v>10</v>
      </c>
      <c r="I22" s="380"/>
      <c r="J22" s="310"/>
      <c r="K22" s="96"/>
      <c r="L22" s="369"/>
      <c r="M22" s="299"/>
      <c r="N22" s="299"/>
      <c r="O22" s="225"/>
      <c r="P22" s="299"/>
      <c r="Q22" s="299"/>
      <c r="R22" s="225"/>
      <c r="S22" s="299"/>
      <c r="T22" s="56"/>
      <c r="U22" s="16"/>
    </row>
    <row r="23" spans="1:21" ht="21.75" customHeight="1">
      <c r="A23" s="7"/>
      <c r="B23" s="15"/>
      <c r="C23" s="54"/>
      <c r="D23" s="82"/>
      <c r="E23" s="83"/>
      <c r="F23" s="82"/>
      <c r="G23" s="358"/>
      <c r="H23" s="359"/>
      <c r="I23" s="231"/>
      <c r="J23" s="233"/>
      <c r="K23" s="68"/>
      <c r="L23" s="365" t="s">
        <v>55</v>
      </c>
      <c r="M23" s="299"/>
      <c r="N23" s="299"/>
      <c r="O23" s="225"/>
      <c r="P23" s="299"/>
      <c r="Q23" s="299"/>
      <c r="R23" s="225"/>
      <c r="S23" s="299"/>
      <c r="T23" s="56"/>
      <c r="U23" s="16"/>
    </row>
    <row r="24" spans="1:21" ht="27.5" customHeight="1">
      <c r="A24" s="7"/>
      <c r="B24" s="15"/>
      <c r="C24" s="54"/>
      <c r="D24" s="360" t="s">
        <v>15</v>
      </c>
      <c r="E24" s="361"/>
      <c r="F24" s="299"/>
      <c r="G24" s="299"/>
      <c r="H24" s="59"/>
      <c r="I24" s="100"/>
      <c r="J24" s="82"/>
      <c r="K24" s="68"/>
      <c r="L24" s="299"/>
      <c r="M24" s="299"/>
      <c r="N24" s="299"/>
      <c r="O24" s="225"/>
      <c r="P24" s="366"/>
      <c r="Q24" s="267"/>
      <c r="R24" s="268"/>
      <c r="S24" s="268"/>
      <c r="T24" s="56"/>
      <c r="U24" s="16"/>
    </row>
    <row r="25" spans="1:21" ht="8.25" customHeight="1">
      <c r="A25" s="7"/>
      <c r="B25" s="15"/>
      <c r="C25" s="54"/>
      <c r="D25" s="367"/>
      <c r="E25" s="290"/>
      <c r="F25" s="225"/>
      <c r="G25" s="225"/>
      <c r="H25" s="59"/>
      <c r="I25" s="93"/>
      <c r="J25" s="103"/>
      <c r="K25" s="68"/>
      <c r="L25" s="82"/>
      <c r="M25" s="82"/>
      <c r="N25" s="82"/>
      <c r="O25" s="83"/>
      <c r="P25" s="82"/>
      <c r="Q25" s="83"/>
      <c r="R25" s="83"/>
      <c r="S25" s="82"/>
      <c r="T25" s="56"/>
      <c r="U25" s="16"/>
    </row>
    <row r="26" spans="1:21" ht="25.25" customHeight="1">
      <c r="A26" s="7"/>
      <c r="B26" s="15"/>
      <c r="C26" s="54"/>
      <c r="D26" s="104" t="s">
        <v>16</v>
      </c>
      <c r="E26" s="212" t="str">
        <f>IF(F7="マンション",11,"")</f>
        <v/>
      </c>
      <c r="F26" s="300"/>
      <c r="G26" s="301"/>
      <c r="H26" s="302"/>
      <c r="I26" s="372">
        <f>F26*12</f>
        <v>0</v>
      </c>
      <c r="J26" s="216"/>
      <c r="K26" s="96"/>
      <c r="L26" s="362" t="s">
        <v>17</v>
      </c>
      <c r="M26" s="363"/>
      <c r="N26" s="364"/>
      <c r="O26" s="106"/>
      <c r="P26" s="107"/>
      <c r="Q26" s="332" t="str">
        <f>_xlfn.IFS(AND(I17="0円",F9="国内"),"0円",AND(I17="300万円",F9="国内"),"109万円",AND(I17="400万円",F9="国内"),"168万円",AND(I17="500万円",F9="国内"),"233万円",AND(I17="600万円",F9="国内"),"298万円",AND(I17="700万円",F9="国内"),"367万円",AND(I17="800万円",F9="国内"),"502万円",AND(I17="900万円",F9="国内"),"517万円",AND(I17="1000万円",F9="国内"),"592万円",AND(I17="1500万円",F9="国内"),"992万円",F9="海外","0円",TRUE,"未反映")</f>
        <v>未反映</v>
      </c>
      <c r="R26" s="333"/>
      <c r="S26" s="83"/>
      <c r="T26" s="56"/>
      <c r="U26" s="16"/>
    </row>
    <row r="27" spans="1:21" ht="19" customHeight="1" thickBot="1">
      <c r="A27" s="7"/>
      <c r="B27" s="15"/>
      <c r="C27" s="108"/>
      <c r="D27" s="71"/>
      <c r="E27" s="72"/>
      <c r="F27" s="72"/>
      <c r="G27" s="352"/>
      <c r="H27" s="352"/>
      <c r="I27" s="353"/>
      <c r="J27" s="354"/>
      <c r="K27" s="109"/>
      <c r="L27" s="110"/>
      <c r="M27" s="110"/>
      <c r="N27" s="110"/>
      <c r="O27" s="110"/>
      <c r="P27" s="110"/>
      <c r="Q27" s="72"/>
      <c r="R27" s="72"/>
      <c r="S27" s="71"/>
      <c r="T27" s="111"/>
      <c r="U27" s="16"/>
    </row>
    <row r="28" spans="1:21" ht="60" customHeight="1" thickTop="1" thickBot="1">
      <c r="A28" s="7"/>
      <c r="B28" s="23"/>
      <c r="C28" s="264" t="s">
        <v>18</v>
      </c>
      <c r="D28" s="313"/>
      <c r="E28" s="265"/>
      <c r="F28" s="314"/>
      <c r="G28" s="265"/>
      <c r="H28" s="265"/>
      <c r="I28" s="313"/>
      <c r="J28" s="314"/>
      <c r="K28" s="265"/>
      <c r="L28" s="265"/>
      <c r="M28" s="265"/>
      <c r="N28" s="265"/>
      <c r="O28" s="265"/>
      <c r="P28" s="265"/>
      <c r="Q28" s="265"/>
      <c r="R28" s="265"/>
      <c r="S28" s="265"/>
      <c r="T28" s="265"/>
      <c r="U28" s="24"/>
    </row>
    <row r="29" spans="1:21" ht="18" customHeight="1" thickTop="1">
      <c r="A29" s="7"/>
      <c r="B29" s="15"/>
      <c r="C29" s="112"/>
      <c r="D29" s="76"/>
      <c r="E29" s="77"/>
      <c r="F29" s="76"/>
      <c r="G29" s="113"/>
      <c r="H29" s="114"/>
      <c r="I29" s="113"/>
      <c r="J29" s="76"/>
      <c r="K29" s="113"/>
      <c r="L29" s="76"/>
      <c r="M29" s="76"/>
      <c r="N29" s="76"/>
      <c r="O29" s="77"/>
      <c r="P29" s="76"/>
      <c r="Q29" s="76"/>
      <c r="R29" s="77"/>
      <c r="S29" s="76"/>
      <c r="T29" s="115"/>
      <c r="U29" s="16"/>
    </row>
    <row r="30" spans="1:21" ht="31.5" customHeight="1">
      <c r="A30" s="7"/>
      <c r="B30" s="15"/>
      <c r="C30" s="54"/>
      <c r="D30" s="340" t="s">
        <v>19</v>
      </c>
      <c r="E30" s="341"/>
      <c r="F30" s="299"/>
      <c r="G30" s="299"/>
      <c r="H30" s="225"/>
      <c r="I30" s="299"/>
      <c r="J30" s="299"/>
      <c r="K30" s="299"/>
      <c r="L30" s="299"/>
      <c r="M30" s="299"/>
      <c r="N30" s="299"/>
      <c r="O30" s="225"/>
      <c r="P30" s="299"/>
      <c r="Q30" s="299"/>
      <c r="R30" s="225"/>
      <c r="S30" s="299"/>
      <c r="T30" s="56"/>
      <c r="U30" s="16"/>
    </row>
    <row r="31" spans="1:21" ht="8" customHeight="1">
      <c r="A31" s="7"/>
      <c r="B31" s="15"/>
      <c r="C31" s="54"/>
      <c r="D31" s="116"/>
      <c r="E31" s="63"/>
      <c r="F31" s="116"/>
      <c r="G31" s="117"/>
      <c r="H31" s="118"/>
      <c r="I31" s="117"/>
      <c r="J31" s="82"/>
      <c r="K31" s="117"/>
      <c r="L31" s="82"/>
      <c r="M31" s="82"/>
      <c r="N31" s="82"/>
      <c r="O31" s="83"/>
      <c r="P31" s="82"/>
      <c r="Q31" s="82"/>
      <c r="R31" s="83"/>
      <c r="S31" s="82"/>
      <c r="T31" s="56"/>
      <c r="U31" s="16"/>
    </row>
    <row r="32" spans="1:21" ht="24.5" customHeight="1">
      <c r="A32" s="7"/>
      <c r="B32" s="15"/>
      <c r="C32" s="54"/>
      <c r="D32" s="342" t="s">
        <v>20</v>
      </c>
      <c r="E32" s="343"/>
      <c r="F32" s="299"/>
      <c r="G32" s="299"/>
      <c r="H32" s="225"/>
      <c r="I32" s="299"/>
      <c r="J32" s="299"/>
      <c r="K32" s="82"/>
      <c r="L32" s="119"/>
      <c r="M32" s="82"/>
      <c r="N32" s="120"/>
      <c r="O32" s="121"/>
      <c r="P32" s="120"/>
      <c r="Q32" s="120"/>
      <c r="R32" s="121"/>
      <c r="S32" s="120"/>
      <c r="T32" s="49"/>
      <c r="U32" s="14"/>
    </row>
    <row r="33" spans="1:21" ht="8.25" customHeight="1">
      <c r="A33" s="7"/>
      <c r="B33" s="15"/>
      <c r="C33" s="54"/>
      <c r="D33" s="344"/>
      <c r="E33" s="345"/>
      <c r="F33" s="322"/>
      <c r="G33" s="322"/>
      <c r="H33" s="322"/>
      <c r="I33" s="322"/>
      <c r="J33" s="322"/>
      <c r="K33" s="82"/>
      <c r="L33" s="82"/>
      <c r="M33" s="82"/>
      <c r="N33" s="120"/>
      <c r="O33" s="121"/>
      <c r="P33" s="120"/>
      <c r="Q33" s="120"/>
      <c r="R33" s="121"/>
      <c r="S33" s="120"/>
      <c r="T33" s="49"/>
      <c r="U33" s="14"/>
    </row>
    <row r="34" spans="1:21" ht="24.75" customHeight="1">
      <c r="A34" s="7"/>
      <c r="B34" s="15"/>
      <c r="C34" s="54"/>
      <c r="D34" s="83"/>
      <c r="E34" s="55"/>
      <c r="F34" s="254" t="s">
        <v>6</v>
      </c>
      <c r="G34" s="255"/>
      <c r="H34" s="256"/>
      <c r="I34" s="330" t="s">
        <v>7</v>
      </c>
      <c r="J34" s="216"/>
      <c r="K34" s="122"/>
      <c r="L34" s="388" t="s">
        <v>56</v>
      </c>
      <c r="M34" s="299"/>
      <c r="N34" s="299"/>
      <c r="O34" s="225"/>
      <c r="P34" s="299"/>
      <c r="Q34" s="299"/>
      <c r="R34" s="225"/>
      <c r="S34" s="299"/>
      <c r="T34" s="49"/>
      <c r="U34" s="14"/>
    </row>
    <row r="35" spans="1:21" ht="8.25" customHeight="1">
      <c r="A35" s="7"/>
      <c r="B35" s="15"/>
      <c r="C35" s="54"/>
      <c r="D35" s="83"/>
      <c r="E35" s="83"/>
      <c r="F35" s="257"/>
      <c r="G35" s="257"/>
      <c r="H35" s="257"/>
      <c r="I35" s="123"/>
      <c r="J35" s="124"/>
      <c r="K35" s="122"/>
      <c r="L35" s="299"/>
      <c r="M35" s="299"/>
      <c r="N35" s="299"/>
      <c r="O35" s="225"/>
      <c r="P35" s="299"/>
      <c r="Q35" s="299"/>
      <c r="R35" s="225"/>
      <c r="S35" s="299"/>
      <c r="T35" s="49"/>
      <c r="U35" s="14"/>
    </row>
    <row r="36" spans="1:21" ht="25" customHeight="1">
      <c r="A36" s="7"/>
      <c r="B36" s="15"/>
      <c r="C36" s="54"/>
      <c r="D36" s="125" t="s">
        <v>12</v>
      </c>
      <c r="E36" s="126"/>
      <c r="F36" s="258">
        <f>F20</f>
        <v>0</v>
      </c>
      <c r="G36" s="259"/>
      <c r="H36" s="260"/>
      <c r="I36" s="215">
        <f>F36*12</f>
        <v>0</v>
      </c>
      <c r="J36" s="216"/>
      <c r="K36" s="122"/>
      <c r="L36" s="299"/>
      <c r="M36" s="299"/>
      <c r="N36" s="299"/>
      <c r="O36" s="225"/>
      <c r="P36" s="299"/>
      <c r="Q36" s="299"/>
      <c r="R36" s="225"/>
      <c r="S36" s="299"/>
      <c r="T36" s="49"/>
      <c r="U36" s="14"/>
    </row>
    <row r="37" spans="1:21" ht="36.75" customHeight="1">
      <c r="A37" s="7"/>
      <c r="B37" s="15"/>
      <c r="C37" s="54"/>
      <c r="D37" s="125" t="s">
        <v>57</v>
      </c>
      <c r="E37" s="126"/>
      <c r="F37" s="261">
        <f>F26</f>
        <v>0</v>
      </c>
      <c r="G37" s="262"/>
      <c r="H37" s="263"/>
      <c r="I37" s="215">
        <f>F37*12</f>
        <v>0</v>
      </c>
      <c r="J37" s="216"/>
      <c r="K37" s="122"/>
      <c r="L37" s="299"/>
      <c r="M37" s="299"/>
      <c r="N37" s="299"/>
      <c r="O37" s="225"/>
      <c r="P37" s="299"/>
      <c r="Q37" s="299"/>
      <c r="R37" s="225"/>
      <c r="S37" s="299"/>
      <c r="T37" s="49"/>
      <c r="U37" s="14"/>
    </row>
    <row r="38" spans="1:21" ht="25" customHeight="1">
      <c r="A38" s="7"/>
      <c r="B38" s="15"/>
      <c r="C38" s="54"/>
      <c r="D38" s="128" t="s">
        <v>58</v>
      </c>
      <c r="E38" s="125"/>
      <c r="F38" s="288"/>
      <c r="G38" s="288"/>
      <c r="H38" s="289"/>
      <c r="I38" s="215">
        <f>I22</f>
        <v>0</v>
      </c>
      <c r="J38" s="216"/>
      <c r="K38" s="122"/>
      <c r="L38" s="299"/>
      <c r="M38" s="299"/>
      <c r="N38" s="299"/>
      <c r="O38" s="225"/>
      <c r="P38" s="299"/>
      <c r="Q38" s="299"/>
      <c r="R38" s="225"/>
      <c r="S38" s="299"/>
      <c r="T38" s="49"/>
      <c r="U38" s="14"/>
    </row>
    <row r="39" spans="1:21" ht="26.75" customHeight="1">
      <c r="A39" s="7"/>
      <c r="B39" s="15"/>
      <c r="C39" s="54"/>
      <c r="D39" s="98" t="s">
        <v>21</v>
      </c>
      <c r="E39" s="57"/>
      <c r="F39" s="290"/>
      <c r="G39" s="290"/>
      <c r="H39" s="291"/>
      <c r="I39" s="215" t="str">
        <f>_xlfn.IFS(AND(G74="T-22",F11&gt;=22),"0",AND(G74="T-47",F11&gt;=47),"0",AND(G74="F-22",F11&gt;=22),"0",AND(G74="F-47",F11&gt;=47),"0",AND(G74="T-22",F11&lt;22),SUM(G75/22),AND(G74="T-47",F11&lt;47),SUM(G75/47),AND(G74="F-22",F11&lt;22),SUM((G76/2)/22),AND(G74="F-47",F11&lt;47),SUM((G76/2)/47),TRUE,"未反映")</f>
        <v>未反映</v>
      </c>
      <c r="J39" s="216"/>
      <c r="K39" s="122"/>
      <c r="L39" s="272" t="s">
        <v>64</v>
      </c>
      <c r="M39" s="272"/>
      <c r="N39" s="272"/>
      <c r="O39" s="130"/>
      <c r="P39" s="61"/>
      <c r="Q39" s="285" t="s">
        <v>22</v>
      </c>
      <c r="R39" s="286"/>
      <c r="S39" s="287"/>
      <c r="T39" s="49"/>
      <c r="U39" s="14"/>
    </row>
    <row r="40" spans="1:21" ht="27.75" customHeight="1">
      <c r="A40" s="7"/>
      <c r="B40" s="15"/>
      <c r="C40" s="54"/>
      <c r="D40" s="98" t="s">
        <v>23</v>
      </c>
      <c r="E40" s="57"/>
      <c r="F40" s="269" t="s">
        <v>24</v>
      </c>
      <c r="G40" s="269"/>
      <c r="H40" s="270"/>
      <c r="I40" s="271"/>
      <c r="J40" s="271"/>
      <c r="K40" s="82"/>
      <c r="L40" s="272"/>
      <c r="M40" s="272"/>
      <c r="N40" s="272"/>
      <c r="O40" s="130"/>
      <c r="P40" s="131"/>
      <c r="Q40" s="102"/>
      <c r="R40" s="102"/>
      <c r="S40" s="102"/>
      <c r="T40" s="49"/>
      <c r="U40" s="14"/>
    </row>
    <row r="41" spans="1:21" ht="9.75" customHeight="1" thickBot="1">
      <c r="A41" s="7"/>
      <c r="B41" s="15"/>
      <c r="C41" s="54"/>
      <c r="D41" s="132"/>
      <c r="E41" s="133"/>
      <c r="F41" s="132"/>
      <c r="G41" s="134"/>
      <c r="H41" s="135"/>
      <c r="I41" s="134"/>
      <c r="J41" s="134"/>
      <c r="K41" s="82"/>
      <c r="L41" s="272"/>
      <c r="M41" s="272"/>
      <c r="N41" s="272"/>
      <c r="O41" s="59"/>
      <c r="P41" s="366"/>
      <c r="Q41" s="336" t="s">
        <v>6</v>
      </c>
      <c r="R41" s="337"/>
      <c r="S41" s="296" t="s">
        <v>7</v>
      </c>
      <c r="T41" s="136"/>
      <c r="U41" s="14"/>
    </row>
    <row r="42" spans="1:21" ht="9.75" customHeight="1" thickTop="1">
      <c r="A42" s="7"/>
      <c r="B42" s="15"/>
      <c r="C42" s="54"/>
      <c r="D42" s="326" t="s">
        <v>25</v>
      </c>
      <c r="E42" s="137"/>
      <c r="F42" s="298"/>
      <c r="G42" s="139"/>
      <c r="H42" s="140"/>
      <c r="I42" s="141"/>
      <c r="J42" s="315">
        <f>SUM(I36,I37,I38,I39)</f>
        <v>0</v>
      </c>
      <c r="K42" s="82"/>
      <c r="L42" s="272"/>
      <c r="M42" s="272"/>
      <c r="N42" s="272"/>
      <c r="O42" s="59"/>
      <c r="P42" s="366"/>
      <c r="Q42" s="338"/>
      <c r="R42" s="339"/>
      <c r="S42" s="297"/>
      <c r="T42" s="136"/>
      <c r="U42" s="14"/>
    </row>
    <row r="43" spans="1:21" ht="25.25" customHeight="1">
      <c r="A43" s="7"/>
      <c r="B43" s="15"/>
      <c r="C43" s="54"/>
      <c r="D43" s="299"/>
      <c r="E43" s="59"/>
      <c r="F43" s="299"/>
      <c r="G43" s="61"/>
      <c r="H43" s="59"/>
      <c r="I43" s="61"/>
      <c r="J43" s="299"/>
      <c r="K43" s="82"/>
      <c r="L43" s="61"/>
      <c r="M43" s="82"/>
      <c r="N43" s="98" t="s">
        <v>8</v>
      </c>
      <c r="O43" s="57"/>
      <c r="P43" s="101"/>
      <c r="Q43" s="334"/>
      <c r="R43" s="335"/>
      <c r="S43" s="127">
        <f>G77</f>
        <v>0</v>
      </c>
      <c r="T43" s="136"/>
      <c r="U43" s="14"/>
    </row>
    <row r="44" spans="1:21" ht="25" customHeight="1">
      <c r="A44" s="7"/>
      <c r="B44" s="15"/>
      <c r="C44" s="54"/>
      <c r="D44" s="82"/>
      <c r="E44" s="83"/>
      <c r="F44" s="82"/>
      <c r="G44" s="120"/>
      <c r="H44" s="121"/>
      <c r="I44" s="120"/>
      <c r="J44" s="120"/>
      <c r="K44" s="82"/>
      <c r="L44" s="101"/>
      <c r="M44" s="101"/>
      <c r="N44" s="98" t="s">
        <v>26</v>
      </c>
      <c r="O44" s="57"/>
      <c r="P44" s="129"/>
      <c r="Q44" s="217">
        <f>F12</f>
        <v>0</v>
      </c>
      <c r="R44" s="218"/>
      <c r="S44" s="127">
        <f>Q44*12</f>
        <v>0</v>
      </c>
      <c r="T44" s="136"/>
      <c r="U44" s="14"/>
    </row>
    <row r="45" spans="1:21" ht="9.75" customHeight="1" thickBot="1">
      <c r="A45" s="7"/>
      <c r="B45" s="15"/>
      <c r="C45" s="54"/>
      <c r="D45" s="142"/>
      <c r="E45" s="143"/>
      <c r="F45" s="142"/>
      <c r="G45" s="144"/>
      <c r="H45" s="144"/>
      <c r="I45" s="144"/>
      <c r="J45" s="144"/>
      <c r="K45" s="82"/>
      <c r="L45" s="101"/>
      <c r="M45" s="101"/>
      <c r="N45" s="145"/>
      <c r="O45" s="146"/>
      <c r="P45" s="145"/>
      <c r="Q45" s="147"/>
      <c r="R45" s="147"/>
      <c r="S45" s="147"/>
      <c r="T45" s="49"/>
      <c r="U45" s="14"/>
    </row>
    <row r="46" spans="1:21" ht="36" customHeight="1" thickTop="1">
      <c r="A46" s="7"/>
      <c r="B46" s="15"/>
      <c r="C46" s="54"/>
      <c r="D46" s="104" t="s">
        <v>27</v>
      </c>
      <c r="E46" s="105"/>
      <c r="F46" s="148"/>
      <c r="G46" s="261">
        <f>SUM(F36,F37)</f>
        <v>0</v>
      </c>
      <c r="H46" s="263"/>
      <c r="I46" s="215">
        <f>SUM(I36,I37,I38)</f>
        <v>0</v>
      </c>
      <c r="J46" s="216"/>
      <c r="K46" s="122"/>
      <c r="L46" s="101"/>
      <c r="M46" s="101"/>
      <c r="N46" s="149" t="s">
        <v>28</v>
      </c>
      <c r="O46" s="150"/>
      <c r="P46" s="151"/>
      <c r="Q46" s="152"/>
      <c r="R46" s="153"/>
      <c r="S46" s="154">
        <f>SUM(S43:S44)</f>
        <v>0</v>
      </c>
      <c r="T46" s="49"/>
      <c r="U46" s="14"/>
    </row>
    <row r="47" spans="1:21" ht="8.25" customHeight="1">
      <c r="A47" s="7"/>
      <c r="B47" s="15"/>
      <c r="C47" s="54"/>
      <c r="D47" s="311" t="s">
        <v>29</v>
      </c>
      <c r="E47" s="311"/>
      <c r="F47" s="229"/>
      <c r="G47" s="216"/>
      <c r="H47" s="216"/>
      <c r="I47" s="216"/>
      <c r="J47" s="312"/>
      <c r="K47" s="82"/>
      <c r="L47" s="116"/>
      <c r="M47" s="116"/>
      <c r="N47" s="61"/>
      <c r="O47" s="59"/>
      <c r="P47" s="61"/>
      <c r="Q47" s="61"/>
      <c r="R47" s="59"/>
      <c r="S47" s="61"/>
      <c r="T47" s="49"/>
      <c r="U47" s="14"/>
    </row>
    <row r="48" spans="1:21" ht="9.5" customHeight="1">
      <c r="A48" s="7"/>
      <c r="B48" s="15"/>
      <c r="C48" s="54"/>
      <c r="D48" s="231"/>
      <c r="E48" s="231"/>
      <c r="F48" s="232"/>
      <c r="G48" s="232"/>
      <c r="H48" s="232"/>
      <c r="I48" s="232"/>
      <c r="J48" s="233"/>
      <c r="K48" s="82"/>
      <c r="L48" s="224"/>
      <c r="M48" s="224"/>
      <c r="N48" s="224"/>
      <c r="O48" s="155"/>
      <c r="P48" s="224"/>
      <c r="Q48" s="156"/>
      <c r="R48" s="157"/>
      <c r="S48" s="61"/>
      <c r="T48" s="49"/>
      <c r="U48" s="14"/>
    </row>
    <row r="49" spans="1:21" ht="26" customHeight="1" thickBot="1">
      <c r="A49" s="7"/>
      <c r="B49" s="15"/>
      <c r="C49" s="54"/>
      <c r="D49" s="82"/>
      <c r="E49" s="83"/>
      <c r="F49" s="82"/>
      <c r="G49" s="158"/>
      <c r="H49" s="159"/>
      <c r="I49" s="158"/>
      <c r="J49" s="160"/>
      <c r="K49" s="82"/>
      <c r="L49" s="225"/>
      <c r="M49" s="225"/>
      <c r="N49" s="225"/>
      <c r="O49" s="59"/>
      <c r="P49" s="299"/>
      <c r="Q49" s="161"/>
      <c r="R49" s="162"/>
      <c r="S49" s="161"/>
      <c r="T49" s="49"/>
      <c r="U49" s="14"/>
    </row>
    <row r="50" spans="1:21" ht="29.25" customHeight="1" thickTop="1">
      <c r="A50" s="7"/>
      <c r="B50" s="15"/>
      <c r="C50" s="54"/>
      <c r="D50" s="163" t="s">
        <v>30</v>
      </c>
      <c r="E50" s="164"/>
      <c r="F50" s="165"/>
      <c r="G50" s="424" t="s">
        <v>31</v>
      </c>
      <c r="H50" s="425"/>
      <c r="I50" s="426"/>
      <c r="J50" s="329"/>
      <c r="K50" s="279" t="s">
        <v>32</v>
      </c>
      <c r="L50" s="273" t="s">
        <v>25</v>
      </c>
      <c r="M50" s="274"/>
      <c r="N50" s="274"/>
      <c r="O50" s="275"/>
      <c r="P50" s="420" t="s">
        <v>33</v>
      </c>
      <c r="Q50" s="327" t="s">
        <v>30</v>
      </c>
      <c r="R50" s="328"/>
      <c r="S50" s="329"/>
      <c r="T50" s="166"/>
      <c r="U50" s="14"/>
    </row>
    <row r="51" spans="1:21" ht="36" customHeight="1" thickBot="1">
      <c r="A51" s="7"/>
      <c r="B51" s="15"/>
      <c r="C51" s="54"/>
      <c r="D51" s="82"/>
      <c r="E51" s="83"/>
      <c r="F51" s="56"/>
      <c r="G51" s="292">
        <f>S44</f>
        <v>0</v>
      </c>
      <c r="H51" s="293"/>
      <c r="I51" s="294"/>
      <c r="J51" s="295"/>
      <c r="K51" s="419"/>
      <c r="L51" s="276">
        <f>J42</f>
        <v>0</v>
      </c>
      <c r="M51" s="277"/>
      <c r="N51" s="277"/>
      <c r="O51" s="278"/>
      <c r="P51" s="421"/>
      <c r="Q51" s="422">
        <f>G51-L51</f>
        <v>0</v>
      </c>
      <c r="R51" s="423"/>
      <c r="S51" s="295"/>
      <c r="T51" s="166"/>
      <c r="U51" s="14"/>
    </row>
    <row r="52" spans="1:21" ht="24.5" customHeight="1" thickTop="1">
      <c r="A52" s="7"/>
      <c r="B52" s="15"/>
      <c r="C52" s="54"/>
      <c r="D52" s="100"/>
      <c r="E52" s="155"/>
      <c r="F52" s="100"/>
      <c r="G52" s="138"/>
      <c r="H52" s="167"/>
      <c r="I52" s="138"/>
      <c r="J52" s="138"/>
      <c r="K52" s="100"/>
      <c r="L52" s="155"/>
      <c r="M52" s="155"/>
      <c r="N52" s="168"/>
      <c r="O52" s="168"/>
      <c r="P52" s="169"/>
      <c r="Q52" s="170"/>
      <c r="R52" s="171"/>
      <c r="S52" s="170"/>
      <c r="T52" s="49"/>
      <c r="U52" s="14"/>
    </row>
    <row r="53" spans="1:21" ht="10.75" customHeight="1" thickBot="1">
      <c r="A53" s="7"/>
      <c r="B53" s="15"/>
      <c r="C53" s="54"/>
      <c r="D53" s="321" t="s">
        <v>59</v>
      </c>
      <c r="E53" s="321"/>
      <c r="F53" s="322"/>
      <c r="G53" s="322"/>
      <c r="H53" s="322"/>
      <c r="I53" s="322"/>
      <c r="J53" s="322"/>
      <c r="K53" s="61"/>
      <c r="L53" s="172"/>
      <c r="M53" s="172"/>
      <c r="N53" s="172"/>
      <c r="O53" s="173"/>
      <c r="P53" s="169"/>
      <c r="Q53" s="318"/>
      <c r="R53" s="319"/>
      <c r="S53" s="320"/>
      <c r="T53" s="49"/>
      <c r="U53" s="14"/>
    </row>
    <row r="54" spans="1:21" ht="34.5" customHeight="1" thickTop="1">
      <c r="A54" s="7"/>
      <c r="B54" s="15"/>
      <c r="C54" s="54"/>
      <c r="D54" s="323"/>
      <c r="E54" s="323"/>
      <c r="F54" s="324"/>
      <c r="G54" s="216"/>
      <c r="H54" s="216"/>
      <c r="I54" s="216"/>
      <c r="J54" s="312"/>
      <c r="K54" s="174"/>
      <c r="L54" s="279" t="s">
        <v>34</v>
      </c>
      <c r="M54" s="280"/>
      <c r="N54" s="280"/>
      <c r="O54" s="281"/>
      <c r="P54" s="417" t="s">
        <v>35</v>
      </c>
      <c r="Q54" s="327" t="s">
        <v>60</v>
      </c>
      <c r="R54" s="328"/>
      <c r="S54" s="329"/>
      <c r="T54" s="166"/>
      <c r="U54" s="14"/>
    </row>
    <row r="55" spans="1:21" ht="34.5" customHeight="1" thickBot="1">
      <c r="A55" s="7"/>
      <c r="B55" s="15"/>
      <c r="C55" s="54"/>
      <c r="D55" s="325"/>
      <c r="E55" s="325"/>
      <c r="F55" s="231"/>
      <c r="G55" s="232"/>
      <c r="H55" s="232"/>
      <c r="I55" s="232"/>
      <c r="J55" s="233"/>
      <c r="K55" s="174"/>
      <c r="L55" s="282" t="str">
        <f>_xlfn.IFS(Q51&lt;0,0,AND(F9="国内",SUM(Q51+G78)&lt;1950000),SUM(0.1+0.05),AND(F9="国内",SUM(Q51+G78)&gt;=1950000,SUM(Q51+G78)&lt;3300000),SUM(0.1+0.1),AND(F9="国内",SUM(Q51+G78)&gt;=3300000,SUM(Q51+G78)&lt;6950000),SUM(0.1+0.2),AND(F9="国内",SUM(Q51+G78)&gt;=6950000,SUM(Q51+G78)&lt;9000000),SUM(0.1+0.23),AND(F9="国内",SUM(Q51+G78)&gt;=9000000,SUM(Q51+G78)&lt;18000000),SUM(0.1+0.33),AND(F9="国内",SUM(Q51+G78)&gt;=18000000,SUM(Q51+G78)&lt;40000000),SUM(0.1+0.4),AND(F9="国内",SUM(Q51+G78)&gt;=40000000),SUM(0.1+0.45),AND(F9="海外",SUM(Q51+G78)&lt;1950000),SUM(0+0.05),AND(F9="海外",SUM(Q51+G78)&gt;=1950000,SUM(Q51+G78)&lt;3300000),SUM(0+0.1),AND(F9="海外",SUM(Q51+G78)&gt;=3300000,SUM(Q51+G78)&lt;6950000),SUM(0+0.2),AND(F9="海外",SUM(Q51+G78)&gt;=6950000,SUM(Q51+G78)&lt;9000000),SUM(0+0.23),AND(F9="海外",SUM(Q51+G78)&gt;=9000000,SUM(Q51+G78)&lt;18000000),SUM(0+0.33),AND(F9="海外",SUM(Q51+G78)&gt;=18000000,SUM(Q51+G78)&lt;40000000),SUM(0+0.4),AND(F9="海外",SUM(Q51+G78)&gt;=40000000),SUM(0+0.45),TRUE,"未反映")</f>
        <v>未反映</v>
      </c>
      <c r="M55" s="283"/>
      <c r="N55" s="283"/>
      <c r="O55" s="284"/>
      <c r="P55" s="418"/>
      <c r="Q55" s="316" t="str">
        <f>_xlfn.IFS(L55="未反映","未反映",TRUE,Q51*(L55))</f>
        <v>未反映</v>
      </c>
      <c r="R55" s="317"/>
      <c r="S55" s="295"/>
      <c r="T55" s="166"/>
      <c r="U55" s="14"/>
    </row>
    <row r="56" spans="1:21" ht="24" customHeight="1" thickTop="1" thickBot="1">
      <c r="A56" s="7"/>
      <c r="B56" s="15"/>
      <c r="C56" s="108"/>
      <c r="D56" s="71"/>
      <c r="E56" s="72"/>
      <c r="F56" s="71"/>
      <c r="G56" s="134"/>
      <c r="H56" s="135"/>
      <c r="I56" s="134"/>
      <c r="J56" s="134"/>
      <c r="K56" s="71"/>
      <c r="L56" s="72"/>
      <c r="M56" s="72"/>
      <c r="N56" s="135"/>
      <c r="O56" s="135"/>
      <c r="P56" s="134"/>
      <c r="Q56" s="175"/>
      <c r="R56" s="175"/>
      <c r="S56" s="175"/>
      <c r="T56" s="176"/>
      <c r="U56" s="14"/>
    </row>
    <row r="57" spans="1:21" ht="49" customHeight="1" thickTop="1" thickBot="1">
      <c r="A57" s="7"/>
      <c r="B57" s="23"/>
      <c r="C57" s="264" t="s">
        <v>18</v>
      </c>
      <c r="D57" s="265"/>
      <c r="E57" s="265"/>
      <c r="F57" s="265"/>
      <c r="G57" s="265"/>
      <c r="H57" s="265"/>
      <c r="I57" s="265"/>
      <c r="J57" s="265"/>
      <c r="K57" s="265"/>
      <c r="L57" s="265"/>
      <c r="M57" s="265"/>
      <c r="N57" s="265"/>
      <c r="O57" s="265"/>
      <c r="P57" s="265"/>
      <c r="Q57" s="265"/>
      <c r="R57" s="265"/>
      <c r="S57" s="265"/>
      <c r="T57" s="265"/>
      <c r="U57" s="25"/>
    </row>
    <row r="58" spans="1:21" ht="14.75" customHeight="1" thickTop="1">
      <c r="A58" s="7"/>
      <c r="B58" s="15"/>
      <c r="C58" s="112"/>
      <c r="D58" s="177"/>
      <c r="E58" s="178"/>
      <c r="F58" s="177"/>
      <c r="G58" s="170"/>
      <c r="H58" s="171"/>
      <c r="I58" s="170"/>
      <c r="J58" s="170"/>
      <c r="K58" s="76"/>
      <c r="L58" s="76"/>
      <c r="M58" s="76"/>
      <c r="N58" s="170"/>
      <c r="O58" s="171"/>
      <c r="P58" s="170"/>
      <c r="Q58" s="170"/>
      <c r="R58" s="171"/>
      <c r="S58" s="170"/>
      <c r="T58" s="179"/>
      <c r="U58" s="14"/>
    </row>
    <row r="59" spans="1:21" ht="31.75" customHeight="1">
      <c r="A59" s="7"/>
      <c r="B59" s="15"/>
      <c r="C59" s="54"/>
      <c r="D59" s="266" t="s">
        <v>36</v>
      </c>
      <c r="E59" s="266"/>
      <c r="F59" s="267"/>
      <c r="G59" s="267"/>
      <c r="H59" s="267"/>
      <c r="I59" s="267"/>
      <c r="J59" s="267"/>
      <c r="K59" s="267"/>
      <c r="L59" s="267"/>
      <c r="M59" s="267"/>
      <c r="N59" s="267"/>
      <c r="O59" s="267"/>
      <c r="P59" s="267"/>
      <c r="Q59" s="267"/>
      <c r="R59" s="268"/>
      <c r="S59" s="268"/>
      <c r="T59" s="49"/>
      <c r="U59" s="14"/>
    </row>
    <row r="60" spans="1:21" ht="25" customHeight="1" thickBot="1">
      <c r="A60" s="7"/>
      <c r="B60" s="15"/>
      <c r="C60" s="54"/>
      <c r="D60" s="83"/>
      <c r="E60" s="83"/>
      <c r="F60" s="82"/>
      <c r="G60" s="121"/>
      <c r="H60" s="180"/>
      <c r="I60" s="120"/>
      <c r="J60" s="134"/>
      <c r="K60" s="82"/>
      <c r="L60" s="71"/>
      <c r="M60" s="82"/>
      <c r="N60" s="134"/>
      <c r="O60" s="135"/>
      <c r="P60" s="134"/>
      <c r="Q60" s="134"/>
      <c r="R60" s="135"/>
      <c r="S60" s="134"/>
      <c r="T60" s="49"/>
      <c r="U60" s="26"/>
    </row>
    <row r="61" spans="1:21" ht="28" customHeight="1" thickTop="1">
      <c r="A61" s="7"/>
      <c r="B61" s="15"/>
      <c r="C61" s="181"/>
      <c r="D61" s="240" t="s">
        <v>31</v>
      </c>
      <c r="E61" s="241"/>
      <c r="F61" s="395" t="s">
        <v>32</v>
      </c>
      <c r="G61" s="240" t="s">
        <v>37</v>
      </c>
      <c r="H61" s="241"/>
      <c r="I61" s="397" t="s">
        <v>32</v>
      </c>
      <c r="J61" s="182" t="s">
        <v>13</v>
      </c>
      <c r="K61" s="397" t="s">
        <v>32</v>
      </c>
      <c r="L61" s="183" t="s">
        <v>38</v>
      </c>
      <c r="M61" s="397" t="s">
        <v>33</v>
      </c>
      <c r="N61" s="234" t="s">
        <v>39</v>
      </c>
      <c r="O61" s="184"/>
      <c r="P61" s="185"/>
      <c r="Q61" s="236" t="str">
        <f>_xlfn.IFS(D62="未反映","未反映",G62="未反映","未反映",J62="未反映","未反映",L62="未反映","未反映",TRUE,SUM(D62-G62-J62-L62))</f>
        <v>未反映</v>
      </c>
      <c r="R61" s="236"/>
      <c r="S61" s="237"/>
      <c r="T61" s="166"/>
      <c r="U61" s="26"/>
    </row>
    <row r="62" spans="1:21" ht="28" customHeight="1" thickBot="1">
      <c r="A62" s="7"/>
      <c r="B62" s="15"/>
      <c r="C62" s="181"/>
      <c r="D62" s="242" t="str">
        <f>_xlfn.IFS(F9="海外",SUM(0),F9="国内",G51,TRUE,"未反映")</f>
        <v>未反映</v>
      </c>
      <c r="E62" s="243"/>
      <c r="F62" s="396"/>
      <c r="G62" s="242" t="str">
        <f>_xlfn.IFS(F9="海外",SUM(0),F9="国内",I46,TRUE,"未反映")</f>
        <v>未反映</v>
      </c>
      <c r="H62" s="243"/>
      <c r="I62" s="396"/>
      <c r="J62" s="186" t="str">
        <f>_xlfn.IFS(F9="海外",SUM(0),F9="国内",I21,TRUE,"未反映")</f>
        <v>未反映</v>
      </c>
      <c r="K62" s="396"/>
      <c r="L62" s="186" t="str">
        <f>_xlfn.IFS(F9="海外",SUM(0),F9="国内",Q55,TRUE,"未反映")</f>
        <v>未反映</v>
      </c>
      <c r="M62" s="396"/>
      <c r="N62" s="235"/>
      <c r="O62" s="162"/>
      <c r="P62" s="187"/>
      <c r="Q62" s="238"/>
      <c r="R62" s="238"/>
      <c r="S62" s="239"/>
      <c r="T62" s="166"/>
      <c r="U62" s="26"/>
    </row>
    <row r="63" spans="1:21" ht="24" customHeight="1" thickTop="1">
      <c r="A63" s="7"/>
      <c r="B63" s="15"/>
      <c r="C63" s="54"/>
      <c r="D63" s="188"/>
      <c r="E63" s="188"/>
      <c r="F63" s="189"/>
      <c r="G63" s="59"/>
      <c r="H63" s="59"/>
      <c r="I63" s="61"/>
      <c r="J63" s="190"/>
      <c r="K63" s="61"/>
      <c r="L63" s="190"/>
      <c r="M63" s="61"/>
      <c r="N63" s="190"/>
      <c r="O63" s="185"/>
      <c r="P63" s="190"/>
      <c r="Q63" s="190"/>
      <c r="R63" s="185"/>
      <c r="S63" s="190"/>
      <c r="T63" s="49"/>
      <c r="U63" s="26"/>
    </row>
    <row r="64" spans="1:21" ht="26.5" customHeight="1">
      <c r="A64" s="7"/>
      <c r="B64" s="15"/>
      <c r="C64" s="54"/>
      <c r="D64" s="228" t="s">
        <v>61</v>
      </c>
      <c r="E64" s="228"/>
      <c r="F64" s="229"/>
      <c r="G64" s="229"/>
      <c r="H64" s="229"/>
      <c r="I64" s="229"/>
      <c r="J64" s="229"/>
      <c r="K64" s="229"/>
      <c r="L64" s="229"/>
      <c r="M64" s="229"/>
      <c r="N64" s="229"/>
      <c r="O64" s="229"/>
      <c r="P64" s="229"/>
      <c r="Q64" s="229"/>
      <c r="R64" s="230"/>
      <c r="S64" s="230"/>
      <c r="T64" s="49"/>
      <c r="U64" s="26"/>
    </row>
    <row r="65" spans="1:21" ht="31.5" customHeight="1">
      <c r="A65" s="7"/>
      <c r="B65" s="15"/>
      <c r="C65" s="54"/>
      <c r="D65" s="231"/>
      <c r="E65" s="231"/>
      <c r="F65" s="232"/>
      <c r="G65" s="232"/>
      <c r="H65" s="232"/>
      <c r="I65" s="232"/>
      <c r="J65" s="232"/>
      <c r="K65" s="232"/>
      <c r="L65" s="232"/>
      <c r="M65" s="232"/>
      <c r="N65" s="232"/>
      <c r="O65" s="232"/>
      <c r="P65" s="232"/>
      <c r="Q65" s="232"/>
      <c r="R65" s="233"/>
      <c r="S65" s="233"/>
      <c r="T65" s="49"/>
      <c r="U65" s="26"/>
    </row>
    <row r="66" spans="1:21" ht="10.5" customHeight="1" thickBot="1">
      <c r="A66" s="27"/>
      <c r="B66" s="28"/>
      <c r="C66" s="191"/>
      <c r="D66" s="83"/>
      <c r="E66" s="83"/>
      <c r="F66" s="83"/>
      <c r="G66" s="121"/>
      <c r="H66" s="121"/>
      <c r="I66" s="121"/>
      <c r="J66" s="406"/>
      <c r="K66" s="225"/>
      <c r="L66" s="407"/>
      <c r="M66" s="121"/>
      <c r="N66" s="180"/>
      <c r="O66" s="180"/>
      <c r="P66" s="180"/>
      <c r="Q66" s="180"/>
      <c r="R66" s="180"/>
      <c r="S66" s="180"/>
      <c r="T66" s="192"/>
      <c r="U66" s="30"/>
    </row>
    <row r="67" spans="1:21" ht="27.5" customHeight="1" thickTop="1">
      <c r="A67" s="31"/>
      <c r="B67" s="32"/>
      <c r="C67" s="193"/>
      <c r="D67" s="244" t="s">
        <v>31</v>
      </c>
      <c r="E67" s="245"/>
      <c r="F67" s="410" t="s">
        <v>32</v>
      </c>
      <c r="G67" s="415" t="s">
        <v>37</v>
      </c>
      <c r="H67" s="416"/>
      <c r="I67" s="410" t="s">
        <v>32</v>
      </c>
      <c r="J67" s="194" t="s">
        <v>13</v>
      </c>
      <c r="K67" s="410" t="s">
        <v>32</v>
      </c>
      <c r="L67" s="195" t="s">
        <v>40</v>
      </c>
      <c r="M67" s="411" t="s">
        <v>33</v>
      </c>
      <c r="N67" s="413" t="s">
        <v>49</v>
      </c>
      <c r="O67" s="213"/>
      <c r="P67" s="219"/>
      <c r="Q67" s="221" t="str">
        <f>_xlfn.IFS(D68="未反映","未反映",TRUE,SUM(D68-G68-J68-L68))</f>
        <v>未反映</v>
      </c>
      <c r="R67" s="221"/>
      <c r="S67" s="222"/>
      <c r="T67" s="196"/>
      <c r="U67" s="33"/>
    </row>
    <row r="68" spans="1:21" ht="27.5" customHeight="1" thickBot="1">
      <c r="A68" s="7"/>
      <c r="B68" s="15"/>
      <c r="C68" s="193"/>
      <c r="D68" s="246" t="str">
        <f>_xlfn.IFS(F9="海外",G51,F9="国内",SUM(0),TRUE,"未反映")</f>
        <v>未反映</v>
      </c>
      <c r="E68" s="247"/>
      <c r="F68" s="396"/>
      <c r="G68" s="226" t="str">
        <f>_xlfn.IFS(F9="海外",I46,F9="国内",SUM(0),TRUE,"未反映")</f>
        <v>未反映</v>
      </c>
      <c r="H68" s="227"/>
      <c r="I68" s="396"/>
      <c r="J68" s="197" t="str">
        <f>_xlfn.IFS(F9="海外",I21,F9="国内",SUM(0),TRUE,"未反映")</f>
        <v>未反映</v>
      </c>
      <c r="K68" s="396"/>
      <c r="L68" s="197" t="str">
        <f>_xlfn.IFS(F9="海外",SUM(G51*0.2042),F9="国内",SUM(0),TRUE,"未反映")</f>
        <v>未反映</v>
      </c>
      <c r="M68" s="412"/>
      <c r="N68" s="414"/>
      <c r="O68" s="214"/>
      <c r="P68" s="220"/>
      <c r="Q68" s="220"/>
      <c r="R68" s="220"/>
      <c r="S68" s="223"/>
      <c r="T68" s="196"/>
      <c r="U68" s="26"/>
    </row>
    <row r="69" spans="1:21" ht="22" thickTop="1" thickBot="1">
      <c r="A69" s="31"/>
      <c r="B69" s="32"/>
      <c r="C69" s="191"/>
      <c r="D69" s="198"/>
      <c r="E69" s="198"/>
      <c r="F69" s="198"/>
      <c r="G69" s="199"/>
      <c r="H69" s="199"/>
      <c r="I69" s="198"/>
      <c r="J69" s="200"/>
      <c r="K69" s="198"/>
      <c r="L69" s="198"/>
      <c r="M69" s="198"/>
      <c r="N69" s="198"/>
      <c r="O69" s="198"/>
      <c r="P69" s="198"/>
      <c r="Q69" s="198"/>
      <c r="R69" s="198"/>
      <c r="S69" s="198"/>
      <c r="T69" s="196"/>
      <c r="U69" s="33"/>
    </row>
    <row r="70" spans="1:21" ht="24" customHeight="1" thickTop="1">
      <c r="A70" s="31"/>
      <c r="B70" s="32"/>
      <c r="C70" s="191"/>
      <c r="D70" s="198"/>
      <c r="E70" s="198"/>
      <c r="F70" s="198"/>
      <c r="G70" s="201"/>
      <c r="H70" s="201"/>
      <c r="I70" s="198"/>
      <c r="J70" s="195" t="s">
        <v>47</v>
      </c>
      <c r="K70" s="410" t="s">
        <v>32</v>
      </c>
      <c r="L70" s="202" t="s">
        <v>48</v>
      </c>
      <c r="M70" s="411" t="s">
        <v>33</v>
      </c>
      <c r="N70" s="413" t="s">
        <v>65</v>
      </c>
      <c r="O70" s="219"/>
      <c r="P70" s="219"/>
      <c r="Q70" s="221" t="str">
        <f>_xlfn.IFS(J71="未反映","未反映",TRUE,J71-L71)</f>
        <v>未反映</v>
      </c>
      <c r="R70" s="221"/>
      <c r="S70" s="222"/>
      <c r="T70" s="203"/>
      <c r="U70" s="33"/>
    </row>
    <row r="71" spans="1:21" ht="27.5" customHeight="1" thickBot="1">
      <c r="A71" s="31"/>
      <c r="B71" s="32"/>
      <c r="C71" s="191"/>
      <c r="D71" s="408" t="s">
        <v>62</v>
      </c>
      <c r="E71" s="408"/>
      <c r="F71" s="409"/>
      <c r="G71" s="409"/>
      <c r="H71" s="409"/>
      <c r="I71" s="204"/>
      <c r="J71" s="197" t="str">
        <f>L68</f>
        <v>未反映</v>
      </c>
      <c r="K71" s="396"/>
      <c r="L71" s="197" t="str">
        <f>_xlfn.IFS(F9="海外",Q55,F9="国内",0,TRUE,"未反映")</f>
        <v>未反映</v>
      </c>
      <c r="M71" s="412"/>
      <c r="N71" s="414"/>
      <c r="O71" s="220"/>
      <c r="P71" s="220"/>
      <c r="Q71" s="220"/>
      <c r="R71" s="220"/>
      <c r="S71" s="223"/>
      <c r="T71" s="203"/>
      <c r="U71" s="33"/>
    </row>
    <row r="72" spans="1:21" ht="11" customHeight="1" thickTop="1" thickBot="1">
      <c r="A72" s="7"/>
      <c r="B72" s="15"/>
      <c r="C72" s="205"/>
      <c r="D72" s="206"/>
      <c r="E72" s="206"/>
      <c r="F72" s="206"/>
      <c r="G72" s="206"/>
      <c r="H72" s="206"/>
      <c r="I72" s="206"/>
      <c r="J72" s="207"/>
      <c r="K72" s="206"/>
      <c r="L72" s="207"/>
      <c r="M72" s="206"/>
      <c r="N72" s="206"/>
      <c r="O72" s="206"/>
      <c r="P72" s="206"/>
      <c r="Q72" s="206"/>
      <c r="R72" s="206"/>
      <c r="S72" s="206"/>
      <c r="T72" s="208"/>
      <c r="U72" s="26"/>
    </row>
    <row r="73" spans="1:21" ht="23" customHeight="1" thickTop="1">
      <c r="A73" s="7"/>
      <c r="B73" s="23"/>
      <c r="C73" s="22"/>
      <c r="D73" s="22"/>
      <c r="E73" s="42"/>
      <c r="F73" s="22"/>
      <c r="G73" s="12"/>
      <c r="H73" s="43"/>
      <c r="I73" s="12"/>
      <c r="J73" s="404"/>
      <c r="K73" s="405"/>
      <c r="L73" s="405"/>
      <c r="M73" s="12"/>
      <c r="N73" s="12"/>
      <c r="O73" s="43"/>
      <c r="P73" s="12"/>
      <c r="Q73" s="12"/>
      <c r="R73" s="43"/>
      <c r="S73" s="12"/>
      <c r="T73" s="12"/>
      <c r="U73" s="34"/>
    </row>
    <row r="74" spans="1:21" ht="22" hidden="1" customHeight="1">
      <c r="A74" s="7"/>
      <c r="B74" s="23"/>
      <c r="C74" s="23"/>
      <c r="D74" s="390" t="s">
        <v>41</v>
      </c>
      <c r="E74" s="391"/>
      <c r="F74" s="392"/>
      <c r="G74" s="401">
        <f>_xlfn.IFS(AND(P9="建物購入代金が分かる",F7="マンション"),"T-47",AND(P9="建物購入代金が分かる",F7="戸建て"),"T-22",AND(P9="建物購入代金が分からない",F7="マンション"),"F-47",AND(P9="建物購入代金が分からない",F7="戸建て"),"F-22",TRUE,0)</f>
        <v>0</v>
      </c>
      <c r="H74" s="402"/>
      <c r="I74" s="403"/>
      <c r="J74" s="403"/>
      <c r="K74" s="36"/>
      <c r="L74" s="400" t="s">
        <v>42</v>
      </c>
      <c r="M74" s="392"/>
      <c r="N74" s="392"/>
      <c r="O74" s="44"/>
      <c r="P74" s="35"/>
      <c r="Q74" s="35"/>
      <c r="R74" s="44"/>
      <c r="S74" s="35"/>
      <c r="T74" s="35"/>
      <c r="U74" s="37"/>
    </row>
    <row r="75" spans="1:21" ht="22.25" hidden="1" customHeight="1">
      <c r="A75" s="7"/>
      <c r="B75" s="23"/>
      <c r="C75" s="23"/>
      <c r="D75" s="390" t="s">
        <v>43</v>
      </c>
      <c r="E75" s="391"/>
      <c r="F75" s="392"/>
      <c r="G75" s="398">
        <f>SUM(S11*10000)</f>
        <v>0</v>
      </c>
      <c r="H75" s="399"/>
      <c r="I75" s="392"/>
      <c r="J75" s="392"/>
      <c r="K75" s="20"/>
      <c r="L75" s="23"/>
      <c r="M75" s="23"/>
      <c r="N75" s="23"/>
      <c r="O75" s="29"/>
      <c r="P75" s="35"/>
      <c r="Q75" s="35"/>
      <c r="R75" s="44"/>
      <c r="S75" s="35"/>
      <c r="T75" s="35"/>
      <c r="U75" s="37"/>
    </row>
    <row r="76" spans="1:21" ht="22" hidden="1" customHeight="1">
      <c r="A76" s="7"/>
      <c r="B76" s="23"/>
      <c r="C76" s="23"/>
      <c r="D76" s="390" t="s">
        <v>44</v>
      </c>
      <c r="E76" s="391"/>
      <c r="F76" s="392"/>
      <c r="G76" s="398">
        <f>SUM(S12*10000)</f>
        <v>0</v>
      </c>
      <c r="H76" s="399"/>
      <c r="I76" s="392"/>
      <c r="J76" s="392"/>
      <c r="K76" s="20"/>
      <c r="L76" s="23"/>
      <c r="M76" s="23"/>
      <c r="N76" s="23"/>
      <c r="O76" s="29"/>
      <c r="P76" s="35"/>
      <c r="Q76" s="35"/>
      <c r="R76" s="44"/>
      <c r="S76" s="35"/>
      <c r="T76" s="35"/>
      <c r="U76" s="37"/>
    </row>
    <row r="77" spans="1:21" ht="22" hidden="1" customHeight="1">
      <c r="A77" s="7"/>
      <c r="B77" s="23"/>
      <c r="C77" s="23"/>
      <c r="D77" s="390" t="s">
        <v>45</v>
      </c>
      <c r="E77" s="391"/>
      <c r="F77" s="392"/>
      <c r="G77" s="398">
        <f>_xlfn.IFS(AND(I17="0円",F9="国内"),SUM(0+0),AND(I17="300万円",F9="国内"),SUM(300*10000),AND(I17="400万円",F9="国内"),SUM(400*10000),AND(I17="500万円",F9="国内"),SUM(500*10000),AND(I17="600万円",F9="国内"),SUM(600*10000),AND(I17="700万円",F9="国内"),SUM(700*10000),AND(I17="800万円",F9="国内"),SUM(800*10000),AND(I17="900万円",F9="国内"),SUM(900*10000),AND(I17="1000万円",F9="国内"),SUM(1000*10000),AND(I17="1500万円",F9="国内"),SUM(1500*10000),F9="海外",SUM(0+0),TRUE,0)</f>
        <v>0</v>
      </c>
      <c r="H77" s="399"/>
      <c r="I77" s="392"/>
      <c r="J77" s="392"/>
      <c r="K77" s="20"/>
      <c r="L77" s="23"/>
      <c r="M77" s="23"/>
      <c r="N77" s="23"/>
      <c r="O77" s="29"/>
      <c r="P77" s="35"/>
      <c r="Q77" s="35"/>
      <c r="R77" s="44"/>
      <c r="S77" s="35"/>
      <c r="T77" s="35"/>
      <c r="U77" s="37"/>
    </row>
    <row r="78" spans="1:21" ht="22" hidden="1" customHeight="1">
      <c r="A78" s="7"/>
      <c r="B78" s="23"/>
      <c r="C78" s="23"/>
      <c r="D78" s="393" t="s">
        <v>46</v>
      </c>
      <c r="E78" s="394"/>
      <c r="F78" s="392"/>
      <c r="G78" s="398">
        <f>_xlfn.IFS(Q26="0円",SUM(0+0),Q26="109万円",SUM(109*10000),Q26="168万円",SUM(168*10000),Q26="233万円",SUM(233*10000),Q26="298万円",SUM(298*10000),Q26="367万円",SUM(367*10000),Q26="502万円",SUM(502*10000),Q26="517万円",SUM(517*10000),Q26="592万円",SUM(592*10000),Q26="992万円",SUM(992*10000),TRUE,0)</f>
        <v>0</v>
      </c>
      <c r="H78" s="399"/>
      <c r="I78" s="392"/>
      <c r="J78" s="392"/>
      <c r="K78" s="20"/>
      <c r="L78" s="23"/>
      <c r="M78" s="23"/>
      <c r="N78" s="23"/>
      <c r="O78" s="29"/>
      <c r="P78" s="35"/>
      <c r="Q78" s="35"/>
      <c r="R78" s="44"/>
      <c r="S78" s="35"/>
      <c r="T78" s="35"/>
      <c r="U78" s="37"/>
    </row>
    <row r="79" spans="1:21" ht="20" customHeight="1">
      <c r="A79" s="38"/>
      <c r="B79" s="39"/>
      <c r="C79" s="39"/>
      <c r="D79" s="39"/>
      <c r="E79" s="39"/>
      <c r="F79" s="39"/>
      <c r="G79" s="39"/>
      <c r="H79" s="39"/>
      <c r="I79" s="39"/>
      <c r="J79" s="39"/>
      <c r="K79" s="39"/>
      <c r="L79" s="39"/>
      <c r="M79" s="39"/>
      <c r="N79" s="39"/>
      <c r="O79" s="39"/>
      <c r="P79" s="39"/>
      <c r="Q79" s="39"/>
      <c r="R79" s="39"/>
      <c r="S79" s="39"/>
      <c r="T79" s="39"/>
      <c r="U79" s="40"/>
    </row>
  </sheetData>
  <sheetProtection algorithmName="SHA-512" hashValue="5AIuOr5pd3uhznipAhSCaVsmZHcp7R26HK3pDqGoT+Oo0TuBBFNHsw0XVThzQqEJpG3ReuWROJTcgdNXWcyL2A==" saltValue="0a57zSmHzyPyRwpZ8Zw4zg==" spinCount="100000" sheet="1" objects="1" scenarios="1"/>
  <mergeCells count="136">
    <mergeCell ref="N70:N71"/>
    <mergeCell ref="G61:H61"/>
    <mergeCell ref="G62:H62"/>
    <mergeCell ref="G67:H67"/>
    <mergeCell ref="Q70:S71"/>
    <mergeCell ref="O70:O71"/>
    <mergeCell ref="P70:P71"/>
    <mergeCell ref="F12:J12"/>
    <mergeCell ref="I19:J19"/>
    <mergeCell ref="I20:J20"/>
    <mergeCell ref="F67:F68"/>
    <mergeCell ref="I67:I68"/>
    <mergeCell ref="K67:K68"/>
    <mergeCell ref="M67:M68"/>
    <mergeCell ref="N67:N68"/>
    <mergeCell ref="P54:P55"/>
    <mergeCell ref="M48:M49"/>
    <mergeCell ref="K50:K51"/>
    <mergeCell ref="P48:P49"/>
    <mergeCell ref="P41:P42"/>
    <mergeCell ref="P50:P51"/>
    <mergeCell ref="Q50:S50"/>
    <mergeCell ref="Q51:S51"/>
    <mergeCell ref="G50:J50"/>
    <mergeCell ref="F8:J8"/>
    <mergeCell ref="L17:S17"/>
    <mergeCell ref="L34:S38"/>
    <mergeCell ref="L7:S8"/>
    <mergeCell ref="D77:F77"/>
    <mergeCell ref="D78:F78"/>
    <mergeCell ref="F61:F62"/>
    <mergeCell ref="I61:I62"/>
    <mergeCell ref="K61:K62"/>
    <mergeCell ref="M61:M62"/>
    <mergeCell ref="G78:J78"/>
    <mergeCell ref="L74:N74"/>
    <mergeCell ref="G75:J75"/>
    <mergeCell ref="G76:J76"/>
    <mergeCell ref="G77:J77"/>
    <mergeCell ref="D74:F74"/>
    <mergeCell ref="D75:F75"/>
    <mergeCell ref="D76:F76"/>
    <mergeCell ref="G74:J74"/>
    <mergeCell ref="J73:L73"/>
    <mergeCell ref="J66:L66"/>
    <mergeCell ref="D71:H71"/>
    <mergeCell ref="K70:K71"/>
    <mergeCell ref="M70:M71"/>
    <mergeCell ref="D6:S6"/>
    <mergeCell ref="G3:S5"/>
    <mergeCell ref="G27:J27"/>
    <mergeCell ref="L10:S10"/>
    <mergeCell ref="G14:J14"/>
    <mergeCell ref="L9:N9"/>
    <mergeCell ref="G23:J23"/>
    <mergeCell ref="D24:G24"/>
    <mergeCell ref="L26:N26"/>
    <mergeCell ref="L23:S24"/>
    <mergeCell ref="D25:G25"/>
    <mergeCell ref="L19:S19"/>
    <mergeCell ref="L20:S20"/>
    <mergeCell ref="L22:S22"/>
    <mergeCell ref="P9:S9"/>
    <mergeCell ref="I17:J17"/>
    <mergeCell ref="I26:J26"/>
    <mergeCell ref="I15:J15"/>
    <mergeCell ref="F7:J7"/>
    <mergeCell ref="F9:J9"/>
    <mergeCell ref="G10:J10"/>
    <mergeCell ref="I21:J21"/>
    <mergeCell ref="L21:S21"/>
    <mergeCell ref="I22:J22"/>
    <mergeCell ref="P11:Q11"/>
    <mergeCell ref="P12:Q12"/>
    <mergeCell ref="L18:S18"/>
    <mergeCell ref="F11:I11"/>
    <mergeCell ref="D47:J48"/>
    <mergeCell ref="C28:T28"/>
    <mergeCell ref="J42:J43"/>
    <mergeCell ref="Q55:S55"/>
    <mergeCell ref="Q53:S53"/>
    <mergeCell ref="D53:J55"/>
    <mergeCell ref="D42:D43"/>
    <mergeCell ref="Q54:S54"/>
    <mergeCell ref="G46:H46"/>
    <mergeCell ref="I34:J34"/>
    <mergeCell ref="I36:J36"/>
    <mergeCell ref="L11:O11"/>
    <mergeCell ref="L12:O12"/>
    <mergeCell ref="Q26:R26"/>
    <mergeCell ref="Q43:R43"/>
    <mergeCell ref="Q41:R42"/>
    <mergeCell ref="D30:S30"/>
    <mergeCell ref="D32:J32"/>
    <mergeCell ref="D33:J33"/>
    <mergeCell ref="F15:H15"/>
    <mergeCell ref="F19:H19"/>
    <mergeCell ref="F20:H20"/>
    <mergeCell ref="F21:H21"/>
    <mergeCell ref="F34:H34"/>
    <mergeCell ref="F35:H35"/>
    <mergeCell ref="F36:H36"/>
    <mergeCell ref="F37:H37"/>
    <mergeCell ref="C57:T57"/>
    <mergeCell ref="D59:S59"/>
    <mergeCell ref="F40:J40"/>
    <mergeCell ref="L39:N42"/>
    <mergeCell ref="L50:O50"/>
    <mergeCell ref="L51:O51"/>
    <mergeCell ref="L54:O54"/>
    <mergeCell ref="L55:O55"/>
    <mergeCell ref="Q39:S39"/>
    <mergeCell ref="F38:H38"/>
    <mergeCell ref="F39:H39"/>
    <mergeCell ref="G51:J51"/>
    <mergeCell ref="I46:J46"/>
    <mergeCell ref="S41:S42"/>
    <mergeCell ref="I39:J39"/>
    <mergeCell ref="F42:F43"/>
    <mergeCell ref="F26:H26"/>
    <mergeCell ref="O67:O68"/>
    <mergeCell ref="I37:J37"/>
    <mergeCell ref="I38:J38"/>
    <mergeCell ref="Q44:R44"/>
    <mergeCell ref="P67:P68"/>
    <mergeCell ref="Q67:S68"/>
    <mergeCell ref="L48:L49"/>
    <mergeCell ref="N48:N49"/>
    <mergeCell ref="G68:H68"/>
    <mergeCell ref="D64:S65"/>
    <mergeCell ref="N61:N62"/>
    <mergeCell ref="Q61:S62"/>
    <mergeCell ref="D61:E61"/>
    <mergeCell ref="D62:E62"/>
    <mergeCell ref="D67:E67"/>
    <mergeCell ref="D68:E68"/>
  </mergeCells>
  <phoneticPr fontId="7"/>
  <conditionalFormatting sqref="D61:D62 F61:G62 I61:S62">
    <cfRule type="expression" dxfId="11" priority="22">
      <formula>$F$9="海外"</formula>
    </cfRule>
  </conditionalFormatting>
  <conditionalFormatting sqref="D62:E62">
    <cfRule type="containsText" dxfId="10" priority="2" operator="containsText" text="未反映">
      <formula>NOT(ISERROR(SEARCH("未反映",D62)))</formula>
    </cfRule>
  </conditionalFormatting>
  <conditionalFormatting sqref="F26">
    <cfRule type="expression" dxfId="9" priority="26">
      <formula>$F$7="マンション"</formula>
    </cfRule>
  </conditionalFormatting>
  <conditionalFormatting sqref="I39:J39">
    <cfRule type="containsText" dxfId="8" priority="3" stopIfTrue="1" operator="containsText" text="未反映">
      <formula>NOT(ISERROR(SEARCH("未反映",I39)))</formula>
    </cfRule>
  </conditionalFormatting>
  <conditionalFormatting sqref="I67:S67 D67:D68 F67:G68 I68:N68 P68:S68">
    <cfRule type="expression" dxfId="7" priority="21">
      <formula>$F$9="国内"</formula>
    </cfRule>
  </conditionalFormatting>
  <conditionalFormatting sqref="J70:S71">
    <cfRule type="expression" dxfId="6" priority="5">
      <formula>$F$9="国内"</formula>
    </cfRule>
  </conditionalFormatting>
  <conditionalFormatting sqref="L55:O55 Q55:S55 Q61:S62 G62:H62 J62 L62 Q67:S68 D68:E68 G68:H68 J68 L68 Q70:S71 J71 L71">
    <cfRule type="containsText" dxfId="5" priority="1" operator="containsText" text="未反映">
      <formula>NOT(ISERROR(SEARCH("未反映",D55)))</formula>
    </cfRule>
  </conditionalFormatting>
  <conditionalFormatting sqref="N61:S62">
    <cfRule type="expression" dxfId="4" priority="19">
      <formula>$F$9="国内"</formula>
    </cfRule>
  </conditionalFormatting>
  <conditionalFormatting sqref="N67:S67 N68 P68:S68">
    <cfRule type="expression" dxfId="3" priority="20">
      <formula>$F$9="海外"</formula>
    </cfRule>
  </conditionalFormatting>
  <conditionalFormatting sqref="N70:S71">
    <cfRule type="expression" dxfId="2" priority="6">
      <formula>$F$9="海外"</formula>
    </cfRule>
  </conditionalFormatting>
  <conditionalFormatting sqref="S11">
    <cfRule type="expression" dxfId="1" priority="4">
      <formula>$P$9="建物購入代金が分かる"</formula>
    </cfRule>
  </conditionalFormatting>
  <conditionalFormatting sqref="S12">
    <cfRule type="expression" dxfId="0" priority="27">
      <formula>$P$9="建物購入代金が分からない"</formula>
    </cfRule>
  </conditionalFormatting>
  <dataValidations count="5">
    <dataValidation type="list" allowBlank="1" showInputMessage="1" showErrorMessage="1" sqref="F7" xr:uid="{00000000-0002-0000-0000-000000000000}">
      <formula1>"マンション,戸建て"</formula1>
    </dataValidation>
    <dataValidation type="list" allowBlank="1" showInputMessage="1" showErrorMessage="1" sqref="F9" xr:uid="{00000000-0002-0000-0000-000001000000}">
      <formula1>"国内,海外"</formula1>
    </dataValidation>
    <dataValidation type="list" allowBlank="1" showInputMessage="1" showErrorMessage="1" sqref="P9" xr:uid="{00000000-0002-0000-0000-000002000000}">
      <formula1>"建物購入代金が分かる,建物購入代金が分からない"</formula1>
    </dataValidation>
    <dataValidation type="list" allowBlank="1" showInputMessage="1" showErrorMessage="1" sqref="F11:I11" xr:uid="{00000000-0002-0000-0000-000003000000}">
      <formula1>"0,1,2,3,4,5,6,7,8,9,10,11,12,13,14,15,16,17,18,19,20,21,22,23,24,25,26,27,28,29,30,31,32,33,34,35,36,37,38,39,40,41,42,43,44,45,46,47,48,49,50"</formula1>
    </dataValidation>
    <dataValidation type="list" allowBlank="1" showInputMessage="1" showErrorMessage="1" sqref="I17" xr:uid="{00000000-0002-0000-0000-000004000000}">
      <formula1>"0円,300万円,400万円,500万円,600万円,700万円,800万円,900万円,1000万円,1500万円"</formula1>
    </dataValidation>
  </dataValidations>
  <pageMargins left="0.7" right="0.7" top="0.75" bottom="0.75" header="0.3" footer="0.3"/>
  <pageSetup scale="43"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実質不動産収支計算表-1</vt:lpstr>
      <vt:lpstr>'実質不動産収支計算表-1'!Print_Area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デザイン AFTY</cp:lastModifiedBy>
  <dcterms:created xsi:type="dcterms:W3CDTF">2024-05-25T02:20:11Z</dcterms:created>
  <dcterms:modified xsi:type="dcterms:W3CDTF">2024-05-30T05:34:43Z</dcterms:modified>
</cp:coreProperties>
</file>